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samband-my.sharepoint.com/personal/helgi_samband_is/Documents/Desktop/"/>
    </mc:Choice>
  </mc:AlternateContent>
  <xr:revisionPtr revIDLastSave="0" documentId="8_{8B2DEC66-0E37-42FF-85DA-E4E9093812B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Útkomuspá 2025" sheetId="1" r:id="rId1"/>
    <sheet name="Fjárhagsáætlun 2026 (Eins árs)" sheetId="2" r:id="rId2"/>
    <sheet name="Fjárhagsáætlun 2027 (3 ára)" sheetId="3" r:id="rId3"/>
    <sheet name="Fjárhagsáætlun 2028 (3 ára)" sheetId="4" r:id="rId4"/>
    <sheet name="Fjárhagsáætlun 2029 (3 ára)" sheetId="5" r:id="rId5"/>
  </sheets>
  <definedNames>
    <definedName name="_E110A" localSheetId="1">'Fjárhagsáætlun 2026 (Eins árs)'!$B$52</definedName>
    <definedName name="_E110A" localSheetId="2">'Fjárhagsáætlun 2027 (3 ára)'!$B$52</definedName>
    <definedName name="_E110A" localSheetId="3">'Fjárhagsáætlun 2028 (3 ára)'!$B$52</definedName>
    <definedName name="_E110A" localSheetId="4">'Fjárhagsáætlun 2029 (3 ára)'!$B$52</definedName>
    <definedName name="_E110A" localSheetId="0">'Útkomuspá 2025'!$B$52</definedName>
    <definedName name="_E110AB" localSheetId="1">'Fjárhagsáætlun 2026 (Eins árs)'!$C$52</definedName>
    <definedName name="_E110AB" localSheetId="2">'Fjárhagsáætlun 2027 (3 ára)'!$C$52</definedName>
    <definedName name="_E110AB" localSheetId="3">'Fjárhagsáætlun 2028 (3 ára)'!$C$52</definedName>
    <definedName name="_E110AB" localSheetId="4">'Fjárhagsáætlun 2029 (3 ára)'!$C$52</definedName>
    <definedName name="_E110AB" localSheetId="0">'Útkomuspá 2025'!$C$52</definedName>
    <definedName name="_E120A" localSheetId="1">'Fjárhagsáætlun 2026 (Eins árs)'!$B$53</definedName>
    <definedName name="_E120A" localSheetId="2">'Fjárhagsáætlun 2027 (3 ára)'!$B$53</definedName>
    <definedName name="_E120A" localSheetId="3">'Fjárhagsáætlun 2028 (3 ára)'!$B$53</definedName>
    <definedName name="_E120A" localSheetId="4">'Fjárhagsáætlun 2029 (3 ára)'!$B$53</definedName>
    <definedName name="_E120A" localSheetId="0">'Útkomuspá 2025'!$B$53</definedName>
    <definedName name="_E120AB" localSheetId="1">'Fjárhagsáætlun 2026 (Eins árs)'!$C$53</definedName>
    <definedName name="_E120AB" localSheetId="2">'Fjárhagsáætlun 2027 (3 ára)'!$C$53</definedName>
    <definedName name="_E120AB" localSheetId="3">'Fjárhagsáætlun 2028 (3 ára)'!$C$53</definedName>
    <definedName name="_E120AB" localSheetId="4">'Fjárhagsáætlun 2029 (3 ára)'!$C$53</definedName>
    <definedName name="_E120AB" localSheetId="0">'Útkomuspá 2025'!$C$53</definedName>
    <definedName name="_E130A" localSheetId="1">'Fjárhagsáætlun 2026 (Eins árs)'!$B$54</definedName>
    <definedName name="_E130A" localSheetId="2">'Fjárhagsáætlun 2027 (3 ára)'!$B$54</definedName>
    <definedName name="_E130A" localSheetId="3">'Fjárhagsáætlun 2028 (3 ára)'!$B$54</definedName>
    <definedName name="_E130A" localSheetId="4">'Fjárhagsáætlun 2029 (3 ára)'!$B$54</definedName>
    <definedName name="_E130A" localSheetId="0">'Útkomuspá 2025'!$B$54</definedName>
    <definedName name="_E130AB" localSheetId="1">'Fjárhagsáætlun 2026 (Eins árs)'!$C$54</definedName>
    <definedName name="_E130AB" localSheetId="2">'Fjárhagsáætlun 2027 (3 ára)'!$C$54</definedName>
    <definedName name="_E130AB" localSheetId="3">'Fjárhagsáætlun 2028 (3 ára)'!$C$54</definedName>
    <definedName name="_E130AB" localSheetId="4">'Fjárhagsáætlun 2029 (3 ára)'!$C$54</definedName>
    <definedName name="_E130AB" localSheetId="0">'Útkomuspá 2025'!$C$54</definedName>
    <definedName name="_E140A" localSheetId="1">'Fjárhagsáætlun 2026 (Eins árs)'!$B$55</definedName>
    <definedName name="_E140A" localSheetId="2">'Fjárhagsáætlun 2027 (3 ára)'!$B$55</definedName>
    <definedName name="_E140A" localSheetId="3">'Fjárhagsáætlun 2028 (3 ára)'!$B$55</definedName>
    <definedName name="_E140A" localSheetId="4">'Fjárhagsáætlun 2029 (3 ára)'!$B$55</definedName>
    <definedName name="_E140A" localSheetId="0">'Útkomuspá 2025'!$B$55</definedName>
    <definedName name="_E140AB" localSheetId="1">'Fjárhagsáætlun 2026 (Eins árs)'!$C$55</definedName>
    <definedName name="_E140AB" localSheetId="2">'Fjárhagsáætlun 2027 (3 ára)'!$C$55</definedName>
    <definedName name="_E140AB" localSheetId="3">'Fjárhagsáætlun 2028 (3 ára)'!$C$55</definedName>
    <definedName name="_E140AB" localSheetId="4">'Fjárhagsáætlun 2029 (3 ára)'!$C$55</definedName>
    <definedName name="_E140AB" localSheetId="0">'Útkomuspá 2025'!$C$55</definedName>
    <definedName name="_E210A" localSheetId="1">'Fjárhagsáætlun 2026 (Eins árs)'!$B$58</definedName>
    <definedName name="_E210A" localSheetId="2">'Fjárhagsáætlun 2027 (3 ára)'!$B$58</definedName>
    <definedName name="_E210A" localSheetId="3">'Fjárhagsáætlun 2028 (3 ára)'!$B$58</definedName>
    <definedName name="_E210A" localSheetId="4">'Fjárhagsáætlun 2029 (3 ára)'!$B$58</definedName>
    <definedName name="_E210A" localSheetId="0">'Útkomuspá 2025'!$B$58</definedName>
    <definedName name="_E210AB" localSheetId="1">'Fjárhagsáætlun 2026 (Eins árs)'!$C$58</definedName>
    <definedName name="_E210AB" localSheetId="2">'Fjárhagsáætlun 2027 (3 ára)'!$C$58</definedName>
    <definedName name="_E210AB" localSheetId="3">'Fjárhagsáætlun 2028 (3 ára)'!$C$58</definedName>
    <definedName name="_E210AB" localSheetId="4">'Fjárhagsáætlun 2029 (3 ára)'!$C$58</definedName>
    <definedName name="_E210AB" localSheetId="0">'Útkomuspá 2025'!$C$58</definedName>
    <definedName name="_E220A" localSheetId="1">'Fjárhagsáætlun 2026 (Eins árs)'!$B$59</definedName>
    <definedName name="_E220A" localSheetId="2">'Fjárhagsáætlun 2027 (3 ára)'!$B$59</definedName>
    <definedName name="_E220A" localSheetId="3">'Fjárhagsáætlun 2028 (3 ára)'!$B$59</definedName>
    <definedName name="_E220A" localSheetId="4">'Fjárhagsáætlun 2029 (3 ára)'!$B$59</definedName>
    <definedName name="_E220A" localSheetId="0">'Útkomuspá 2025'!$B$59</definedName>
    <definedName name="_E220AB" localSheetId="1">'Fjárhagsáætlun 2026 (Eins árs)'!$C$59</definedName>
    <definedName name="_E220AB" localSheetId="2">'Fjárhagsáætlun 2027 (3 ára)'!$C$59</definedName>
    <definedName name="_E220AB" localSheetId="3">'Fjárhagsáætlun 2028 (3 ára)'!$C$59</definedName>
    <definedName name="_E220AB" localSheetId="4">'Fjárhagsáætlun 2029 (3 ára)'!$C$59</definedName>
    <definedName name="_E220AB" localSheetId="0">'Útkomuspá 2025'!$C$59</definedName>
    <definedName name="_E230A" localSheetId="1">'Fjárhagsáætlun 2026 (Eins árs)'!$B$60</definedName>
    <definedName name="_E230A" localSheetId="2">'Fjárhagsáætlun 2027 (3 ára)'!$B$60</definedName>
    <definedName name="_E230A" localSheetId="3">'Fjárhagsáætlun 2028 (3 ára)'!$B$60</definedName>
    <definedName name="_E230A" localSheetId="4">'Fjárhagsáætlun 2029 (3 ára)'!$B$60</definedName>
    <definedName name="_E230A" localSheetId="0">'Útkomuspá 2025'!$B$60</definedName>
    <definedName name="_E230AB" localSheetId="1">'Fjárhagsáætlun 2026 (Eins árs)'!$C$60</definedName>
    <definedName name="_E230AB" localSheetId="2">'Fjárhagsáætlun 2027 (3 ára)'!$C$60</definedName>
    <definedName name="_E230AB" localSheetId="3">'Fjárhagsáætlun 2028 (3 ára)'!$C$60</definedName>
    <definedName name="_E230AB" localSheetId="4">'Fjárhagsáætlun 2029 (3 ára)'!$C$60</definedName>
    <definedName name="_E230AB" localSheetId="0">'Útkomuspá 2025'!$C$60</definedName>
    <definedName name="_E240A" localSheetId="1">'Fjárhagsáætlun 2026 (Eins árs)'!$B$61</definedName>
    <definedName name="_E240A" localSheetId="2">'Fjárhagsáætlun 2027 (3 ára)'!$B$61</definedName>
    <definedName name="_E240A" localSheetId="3">'Fjárhagsáætlun 2028 (3 ára)'!$B$61</definedName>
    <definedName name="_E240A" localSheetId="4">'Fjárhagsáætlun 2029 (3 ára)'!$B$61</definedName>
    <definedName name="_E240A" localSheetId="0">'Útkomuspá 2025'!$B$61</definedName>
    <definedName name="_E240AB" localSheetId="1">'Fjárhagsáætlun 2026 (Eins árs)'!$C$61</definedName>
    <definedName name="_E240AB" localSheetId="2">'Fjárhagsáætlun 2027 (3 ára)'!$C$61</definedName>
    <definedName name="_E240AB" localSheetId="3">'Fjárhagsáætlun 2028 (3 ára)'!$C$61</definedName>
    <definedName name="_E240AB" localSheetId="4">'Fjárhagsáætlun 2029 (3 ára)'!$C$61</definedName>
    <definedName name="_E240AB" localSheetId="0">'Útkomuspá 2025'!$C$61</definedName>
    <definedName name="_E310A" localSheetId="1">'Fjárhagsáætlun 2026 (Eins árs)'!$B$69</definedName>
    <definedName name="_E310A" localSheetId="2">'Fjárhagsáætlun 2027 (3 ára)'!$B$69</definedName>
    <definedName name="_E310A" localSheetId="3">'Fjárhagsáætlun 2028 (3 ára)'!$B$69</definedName>
    <definedName name="_E310A" localSheetId="4">'Fjárhagsáætlun 2029 (3 ára)'!$B$69</definedName>
    <definedName name="_E310A" localSheetId="0">'Útkomuspá 2025'!$B$69</definedName>
    <definedName name="_E310AB" localSheetId="1">'Fjárhagsáætlun 2026 (Eins árs)'!$C$69</definedName>
    <definedName name="_E310AB" localSheetId="2">'Fjárhagsáætlun 2027 (3 ára)'!$C$69</definedName>
    <definedName name="_E310AB" localSheetId="3">'Fjárhagsáætlun 2028 (3 ára)'!$C$69</definedName>
    <definedName name="_E310AB" localSheetId="4">'Fjárhagsáætlun 2029 (3 ára)'!$C$69</definedName>
    <definedName name="_E310AB" localSheetId="0">'Útkomuspá 2025'!$C$69</definedName>
    <definedName name="_E320A" localSheetId="1">'Fjárhagsáætlun 2026 (Eins árs)'!$B$70</definedName>
    <definedName name="_E320A" localSheetId="2">'Fjárhagsáætlun 2027 (3 ára)'!$B$70</definedName>
    <definedName name="_E320A" localSheetId="3">'Fjárhagsáætlun 2028 (3 ára)'!$B$70</definedName>
    <definedName name="_E320A" localSheetId="4">'Fjárhagsáætlun 2029 (3 ára)'!$B$70</definedName>
    <definedName name="_E320A" localSheetId="0">'Útkomuspá 2025'!$B$70</definedName>
    <definedName name="_E320AB" localSheetId="1">'Fjárhagsáætlun 2026 (Eins árs)'!$C$70</definedName>
    <definedName name="_E320AB" localSheetId="2">'Fjárhagsáætlun 2027 (3 ára)'!$C$70</definedName>
    <definedName name="_E320AB" localSheetId="3">'Fjárhagsáætlun 2028 (3 ára)'!$C$70</definedName>
    <definedName name="_E320AB" localSheetId="4">'Fjárhagsáætlun 2029 (3 ára)'!$C$70</definedName>
    <definedName name="_E320AB" localSheetId="0">'Útkomuspá 2025'!$C$70</definedName>
    <definedName name="_E330A" localSheetId="1">'Fjárhagsáætlun 2026 (Eins árs)'!$B$71</definedName>
    <definedName name="_E330A" localSheetId="2">'Fjárhagsáætlun 2027 (3 ára)'!$B$71</definedName>
    <definedName name="_E330A" localSheetId="3">'Fjárhagsáætlun 2028 (3 ára)'!$B$71</definedName>
    <definedName name="_E330A" localSheetId="4">'Fjárhagsáætlun 2029 (3 ára)'!$B$71</definedName>
    <definedName name="_E330A" localSheetId="0">'Útkomuspá 2025'!$B$71</definedName>
    <definedName name="_E330AB" localSheetId="1">'Fjárhagsáætlun 2026 (Eins árs)'!$C$71</definedName>
    <definedName name="_E330AB" localSheetId="2">'Fjárhagsáætlun 2027 (3 ára)'!$C$71</definedName>
    <definedName name="_E330AB" localSheetId="3">'Fjárhagsáætlun 2028 (3 ára)'!$C$71</definedName>
    <definedName name="_E330AB" localSheetId="4">'Fjárhagsáætlun 2029 (3 ára)'!$C$71</definedName>
    <definedName name="_E330AB" localSheetId="0">'Útkomuspá 2025'!$C$71</definedName>
    <definedName name="_E340A" localSheetId="1">'Fjárhagsáætlun 2026 (Eins árs)'!$B$72</definedName>
    <definedName name="_E340A" localSheetId="2">'Fjárhagsáætlun 2027 (3 ára)'!$B$72</definedName>
    <definedName name="_E340A" localSheetId="3">'Fjárhagsáætlun 2028 (3 ára)'!$B$72</definedName>
    <definedName name="_E340A" localSheetId="4">'Fjárhagsáætlun 2029 (3 ára)'!$B$72</definedName>
    <definedName name="_E340A" localSheetId="0">'Útkomuspá 2025'!$B$72</definedName>
    <definedName name="_E340AB" localSheetId="1">'Fjárhagsáætlun 2026 (Eins árs)'!$C$72</definedName>
    <definedName name="_E340AB" localSheetId="2">'Fjárhagsáætlun 2027 (3 ára)'!$C$72</definedName>
    <definedName name="_E340AB" localSheetId="3">'Fjárhagsáætlun 2028 (3 ára)'!$C$72</definedName>
    <definedName name="_E340AB" localSheetId="4">'Fjárhagsáætlun 2029 (3 ára)'!$C$72</definedName>
    <definedName name="_E340AB" localSheetId="0">'Útkomuspá 2025'!$C$72</definedName>
    <definedName name="_E350A" localSheetId="1">'Fjárhagsáætlun 2026 (Eins árs)'!$B$73</definedName>
    <definedName name="_E350A" localSheetId="2">'Fjárhagsáætlun 2027 (3 ára)'!$B$73</definedName>
    <definedName name="_E350A" localSheetId="3">'Fjárhagsáætlun 2028 (3 ára)'!$B$73</definedName>
    <definedName name="_E350A" localSheetId="4">'Fjárhagsáætlun 2029 (3 ára)'!$B$73</definedName>
    <definedName name="_E350A" localSheetId="0">'Útkomuspá 2025'!$B$73</definedName>
    <definedName name="_E350AB" localSheetId="1">'Fjárhagsáætlun 2026 (Eins árs)'!$C$73</definedName>
    <definedName name="_E350AB" localSheetId="2">'Fjárhagsáætlun 2027 (3 ára)'!$C$73</definedName>
    <definedName name="_E350AB" localSheetId="3">'Fjárhagsáætlun 2028 (3 ára)'!$C$73</definedName>
    <definedName name="_E350AB" localSheetId="4">'Fjárhagsáætlun 2029 (3 ára)'!$C$73</definedName>
    <definedName name="_E350AB" localSheetId="0">'Útkomuspá 2025'!$C$73</definedName>
    <definedName name="_E360A" localSheetId="1">'Fjárhagsáætlun 2026 (Eins árs)'!$B$74</definedName>
    <definedName name="_E360A" localSheetId="2">'Fjárhagsáætlun 2027 (3 ára)'!$B$74</definedName>
    <definedName name="_E360A" localSheetId="3">'Fjárhagsáætlun 2028 (3 ára)'!$B$74</definedName>
    <definedName name="_E360A" localSheetId="4">'Fjárhagsáætlun 2029 (3 ára)'!$B$74</definedName>
    <definedName name="_E360A" localSheetId="0">'Útkomuspá 2025'!$B$74</definedName>
    <definedName name="_E360AB" localSheetId="1">'Fjárhagsáætlun 2026 (Eins árs)'!$C$74</definedName>
    <definedName name="_E360AB" localSheetId="2">'Fjárhagsáætlun 2027 (3 ára)'!$C$74</definedName>
    <definedName name="_E360AB" localSheetId="3">'Fjárhagsáætlun 2028 (3 ára)'!$C$74</definedName>
    <definedName name="_E360AB" localSheetId="4">'Fjárhagsáætlun 2029 (3 ára)'!$C$74</definedName>
    <definedName name="_E360AB" localSheetId="0">'Útkomuspá 2025'!$C$74</definedName>
    <definedName name="_E410A" localSheetId="1">'Fjárhagsáætlun 2026 (Eins árs)'!$B$78</definedName>
    <definedName name="_E410A" localSheetId="2">'Fjárhagsáætlun 2027 (3 ára)'!$B$78</definedName>
    <definedName name="_E410A" localSheetId="3">'Fjárhagsáætlun 2028 (3 ára)'!$B$78</definedName>
    <definedName name="_E410A" localSheetId="4">'Fjárhagsáætlun 2029 (3 ára)'!$B$78</definedName>
    <definedName name="_E410A" localSheetId="0">'Útkomuspá 2025'!$B$78</definedName>
    <definedName name="_E410AB" localSheetId="1">'Fjárhagsáætlun 2026 (Eins árs)'!$C$78</definedName>
    <definedName name="_E410AB" localSheetId="2">'Fjárhagsáætlun 2027 (3 ára)'!$C$78</definedName>
    <definedName name="_E410AB" localSheetId="3">'Fjárhagsáætlun 2028 (3 ára)'!$C$78</definedName>
    <definedName name="_E410AB" localSheetId="4">'Fjárhagsáætlun 2029 (3 ára)'!$C$78</definedName>
    <definedName name="_E410AB" localSheetId="0">'Útkomuspá 2025'!$C$78</definedName>
    <definedName name="_E510A" localSheetId="1">'Fjárhagsáætlun 2026 (Eins árs)'!$B$86</definedName>
    <definedName name="_E510A" localSheetId="2">'Fjárhagsáætlun 2027 (3 ára)'!$B$86</definedName>
    <definedName name="_E510A" localSheetId="3">'Fjárhagsáætlun 2028 (3 ára)'!$B$86</definedName>
    <definedName name="_E510A" localSheetId="4">'Fjárhagsáætlun 2029 (3 ára)'!$B$86</definedName>
    <definedName name="_E510A" localSheetId="0">'Útkomuspá 2025'!$B$86</definedName>
    <definedName name="_E510AB" localSheetId="1">'Fjárhagsáætlun 2026 (Eins árs)'!$C$86</definedName>
    <definedName name="_E510AB" localSheetId="2">'Fjárhagsáætlun 2027 (3 ára)'!$C$86</definedName>
    <definedName name="_E510AB" localSheetId="3">'Fjárhagsáætlun 2028 (3 ára)'!$C$86</definedName>
    <definedName name="_E510AB" localSheetId="4">'Fjárhagsáætlun 2029 (3 ára)'!$C$86</definedName>
    <definedName name="_E510AB" localSheetId="0">'Útkomuspá 2025'!$C$86</definedName>
    <definedName name="_E520A" localSheetId="1">'Fjárhagsáætlun 2026 (Eins árs)'!$B$87</definedName>
    <definedName name="_E520A" localSheetId="2">'Fjárhagsáætlun 2027 (3 ára)'!$B$87</definedName>
    <definedName name="_E520A" localSheetId="3">'Fjárhagsáætlun 2028 (3 ára)'!$B$87</definedName>
    <definedName name="_E520A" localSheetId="4">'Fjárhagsáætlun 2029 (3 ára)'!$B$87</definedName>
    <definedName name="_E520A" localSheetId="0">'Útkomuspá 2025'!$B$87</definedName>
    <definedName name="_E520AB" localSheetId="1">'Fjárhagsáætlun 2026 (Eins árs)'!$C$87</definedName>
    <definedName name="_E520AB" localSheetId="2">'Fjárhagsáætlun 2027 (3 ára)'!$C$87</definedName>
    <definedName name="_E520AB" localSheetId="3">'Fjárhagsáætlun 2028 (3 ára)'!$C$87</definedName>
    <definedName name="_E520AB" localSheetId="4">'Fjárhagsáætlun 2029 (3 ára)'!$C$87</definedName>
    <definedName name="_E520AB" localSheetId="0">'Útkomuspá 2025'!$C$87</definedName>
    <definedName name="_E610A" localSheetId="1">'Fjárhagsáætlun 2026 (Eins árs)'!$B$91</definedName>
    <definedName name="_E610A" localSheetId="2">'Fjárhagsáætlun 2027 (3 ára)'!$B$91</definedName>
    <definedName name="_E610A" localSheetId="3">'Fjárhagsáætlun 2028 (3 ára)'!$B$91</definedName>
    <definedName name="_E610A" localSheetId="4">'Fjárhagsáætlun 2029 (3 ára)'!$B$91</definedName>
    <definedName name="_E610A" localSheetId="0">'Útkomuspá 2025'!$B$91</definedName>
    <definedName name="_E610AB" localSheetId="1">'Fjárhagsáætlun 2026 (Eins árs)'!$C$91</definedName>
    <definedName name="_E610AB" localSheetId="2">'Fjárhagsáætlun 2027 (3 ára)'!$C$91</definedName>
    <definedName name="_E610AB" localSheetId="3">'Fjárhagsáætlun 2028 (3 ára)'!$C$91</definedName>
    <definedName name="_E610AB" localSheetId="4">'Fjárhagsáætlun 2029 (3 ára)'!$C$91</definedName>
    <definedName name="_E610AB" localSheetId="0">'Útkomuspá 2025'!$C$91</definedName>
    <definedName name="_E620A" localSheetId="1">'Fjárhagsáætlun 2026 (Eins árs)'!$B$92</definedName>
    <definedName name="_E620A" localSheetId="2">'Fjárhagsáætlun 2027 (3 ára)'!$B$92</definedName>
    <definedName name="_E620A" localSheetId="3">'Fjárhagsáætlun 2028 (3 ára)'!$B$92</definedName>
    <definedName name="_E620A" localSheetId="4">'Fjárhagsáætlun 2029 (3 ára)'!$B$92</definedName>
    <definedName name="_E620A" localSheetId="0">'Útkomuspá 2025'!$B$92</definedName>
    <definedName name="_E620AB" localSheetId="1">'Fjárhagsáætlun 2026 (Eins árs)'!$C$92</definedName>
    <definedName name="_E620AB" localSheetId="2">'Fjárhagsáætlun 2027 (3 ára)'!$C$92</definedName>
    <definedName name="_E620AB" localSheetId="3">'Fjárhagsáætlun 2028 (3 ára)'!$C$92</definedName>
    <definedName name="_E620AB" localSheetId="4">'Fjárhagsáætlun 2029 (3 ára)'!$C$92</definedName>
    <definedName name="_E620AB" localSheetId="0">'Útkomuspá 2025'!$C$92</definedName>
    <definedName name="_E710A" localSheetId="1">'Fjárhagsáætlun 2026 (Eins árs)'!$B$96</definedName>
    <definedName name="_E710A" localSheetId="2">'Fjárhagsáætlun 2027 (3 ára)'!$B$96</definedName>
    <definedName name="_E710A" localSheetId="3">'Fjárhagsáætlun 2028 (3 ára)'!$B$96</definedName>
    <definedName name="_E710A" localSheetId="4">'Fjárhagsáætlun 2029 (3 ára)'!$B$96</definedName>
    <definedName name="_E710A" localSheetId="0">'Útkomuspá 2025'!$B$96</definedName>
    <definedName name="_E710AB" localSheetId="1">'Fjárhagsáætlun 2026 (Eins árs)'!$C$96</definedName>
    <definedName name="_E710AB" localSheetId="2">'Fjárhagsáætlun 2027 (3 ára)'!$C$96</definedName>
    <definedName name="_E710AB" localSheetId="3">'Fjárhagsáætlun 2028 (3 ára)'!$C$96</definedName>
    <definedName name="_E710AB" localSheetId="4">'Fjárhagsáætlun 2029 (3 ára)'!$C$96</definedName>
    <definedName name="_E710AB" localSheetId="0">'Útkomuspá 2025'!$C$96</definedName>
    <definedName name="_E720A" localSheetId="1">'Fjárhagsáætlun 2026 (Eins árs)'!$B$97</definedName>
    <definedName name="_E720A" localSheetId="2">'Fjárhagsáætlun 2027 (3 ára)'!$B$97</definedName>
    <definedName name="_E720A" localSheetId="3">'Fjárhagsáætlun 2028 (3 ára)'!$B$97</definedName>
    <definedName name="_E720A" localSheetId="4">'Fjárhagsáætlun 2029 (3 ára)'!$B$97</definedName>
    <definedName name="_E720A" localSheetId="0">'Útkomuspá 2025'!$B$97</definedName>
    <definedName name="_E720AB" localSheetId="1">'Fjárhagsáætlun 2026 (Eins árs)'!$C$97</definedName>
    <definedName name="_E720AB" localSheetId="2">'Fjárhagsáætlun 2027 (3 ára)'!$C$97</definedName>
    <definedName name="_E720AB" localSheetId="3">'Fjárhagsáætlun 2028 (3 ára)'!$C$97</definedName>
    <definedName name="_E720AB" localSheetId="4">'Fjárhagsáætlun 2029 (3 ára)'!$C$97</definedName>
    <definedName name="_E720AB" localSheetId="0">'Útkomuspá 2025'!$C$97</definedName>
    <definedName name="_E730A" localSheetId="1">'Fjárhagsáætlun 2026 (Eins árs)'!$B$98</definedName>
    <definedName name="_E730A" localSheetId="2">'Fjárhagsáætlun 2027 (3 ára)'!$B$98</definedName>
    <definedName name="_E730A" localSheetId="3">'Fjárhagsáætlun 2028 (3 ára)'!$B$98</definedName>
    <definedName name="_E730A" localSheetId="4">'Fjárhagsáætlun 2029 (3 ára)'!$B$98</definedName>
    <definedName name="_E730A" localSheetId="0">'Útkomuspá 2025'!$B$98</definedName>
    <definedName name="_E730AB" localSheetId="1">'Fjárhagsáætlun 2026 (Eins árs)'!$C$98</definedName>
    <definedName name="_E730AB" localSheetId="2">'Fjárhagsáætlun 2027 (3 ára)'!$C$98</definedName>
    <definedName name="_E730AB" localSheetId="3">'Fjárhagsáætlun 2028 (3 ára)'!$C$98</definedName>
    <definedName name="_E730AB" localSheetId="4">'Fjárhagsáætlun 2029 (3 ára)'!$C$98</definedName>
    <definedName name="_E730AB" localSheetId="0">'Útkomuspá 2025'!$C$98</definedName>
    <definedName name="_E735A" localSheetId="1">'Fjárhagsáætlun 2026 (Eins árs)'!$B$99</definedName>
    <definedName name="_E735A" localSheetId="2">'Fjárhagsáætlun 2027 (3 ára)'!$B$99</definedName>
    <definedName name="_E735A" localSheetId="3">'Fjárhagsáætlun 2028 (3 ára)'!$B$99</definedName>
    <definedName name="_E735A" localSheetId="4">'Fjárhagsáætlun 2029 (3 ára)'!$B$99</definedName>
    <definedName name="_E735A" localSheetId="0">'Útkomuspá 2025'!$B$99</definedName>
    <definedName name="_E735AB" localSheetId="1">'Fjárhagsáætlun 2026 (Eins árs)'!$C$99</definedName>
    <definedName name="_E735AB" localSheetId="2">'Fjárhagsáætlun 2027 (3 ára)'!$C$99</definedName>
    <definedName name="_E735AB" localSheetId="3">'Fjárhagsáætlun 2028 (3 ára)'!$C$99</definedName>
    <definedName name="_E735AB" localSheetId="4">'Fjárhagsáætlun 2029 (3 ára)'!$C$99</definedName>
    <definedName name="_E735AB" localSheetId="0">'Útkomuspá 2025'!$C$99</definedName>
    <definedName name="_E740A" localSheetId="1">'Fjárhagsáætlun 2026 (Eins árs)'!$B$100</definedName>
    <definedName name="_E740A" localSheetId="2">'Fjárhagsáætlun 2027 (3 ára)'!$B$100</definedName>
    <definedName name="_E740A" localSheetId="3">'Fjárhagsáætlun 2028 (3 ára)'!$B$100</definedName>
    <definedName name="_E740A" localSheetId="4">'Fjárhagsáætlun 2029 (3 ára)'!$B$100</definedName>
    <definedName name="_E740A" localSheetId="0">'Útkomuspá 2025'!$B$100</definedName>
    <definedName name="_E740AB" localSheetId="1">'Fjárhagsáætlun 2026 (Eins árs)'!$C$100</definedName>
    <definedName name="_E740AB" localSheetId="2">'Fjárhagsáætlun 2027 (3 ára)'!$C$100</definedName>
    <definedName name="_E740AB" localSheetId="3">'Fjárhagsáætlun 2028 (3 ára)'!$C$100</definedName>
    <definedName name="_E740AB" localSheetId="4">'Fjárhagsáætlun 2029 (3 ára)'!$C$100</definedName>
    <definedName name="_E740AB" localSheetId="0">'Útkomuspá 2025'!$C$100</definedName>
    <definedName name="_E810A" localSheetId="1">'Fjárhagsáætlun 2026 (Eins árs)'!$B$105</definedName>
    <definedName name="_E810A" localSheetId="2">'Fjárhagsáætlun 2027 (3 ára)'!$B$105</definedName>
    <definedName name="_E810A" localSheetId="3">'Fjárhagsáætlun 2028 (3 ára)'!$B$105</definedName>
    <definedName name="_E810A" localSheetId="4">'Fjárhagsáætlun 2029 (3 ára)'!$B$105</definedName>
    <definedName name="_E810A" localSheetId="0">'Útkomuspá 2025'!$B$105</definedName>
    <definedName name="_E810AB" localSheetId="1">'Fjárhagsáætlun 2026 (Eins árs)'!$C$105</definedName>
    <definedName name="_E810AB" localSheetId="2">'Fjárhagsáætlun 2027 (3 ára)'!$C$105</definedName>
    <definedName name="_E810AB" localSheetId="3">'Fjárhagsáætlun 2028 (3 ára)'!$C$105</definedName>
    <definedName name="_E810AB" localSheetId="4">'Fjárhagsáætlun 2029 (3 ára)'!$C$105</definedName>
    <definedName name="_E810AB" localSheetId="0">'Útkomuspá 2025'!$C$105</definedName>
    <definedName name="_E820A" localSheetId="1">'Fjárhagsáætlun 2026 (Eins árs)'!$B$106</definedName>
    <definedName name="_E820A" localSheetId="2">'Fjárhagsáætlun 2027 (3 ára)'!$B$106</definedName>
    <definedName name="_E820A" localSheetId="3">'Fjárhagsáætlun 2028 (3 ára)'!$B$106</definedName>
    <definedName name="_E820A" localSheetId="4">'Fjárhagsáætlun 2029 (3 ára)'!$B$106</definedName>
    <definedName name="_E820A" localSheetId="0">'Útkomuspá 2025'!$B$106</definedName>
    <definedName name="_E820AB" localSheetId="1">'Fjárhagsáætlun 2026 (Eins árs)'!$C$106</definedName>
    <definedName name="_E820AB" localSheetId="2">'Fjárhagsáætlun 2027 (3 ára)'!$C$106</definedName>
    <definedName name="_E820AB" localSheetId="3">'Fjárhagsáætlun 2028 (3 ára)'!$C$106</definedName>
    <definedName name="_E820AB" localSheetId="4">'Fjárhagsáætlun 2029 (3 ára)'!$C$106</definedName>
    <definedName name="_E820AB" localSheetId="0">'Útkomuspá 2025'!$C$106</definedName>
    <definedName name="_E830A" localSheetId="1">'Fjárhagsáætlun 2026 (Eins árs)'!$B$107</definedName>
    <definedName name="_E830A" localSheetId="2">'Fjárhagsáætlun 2027 (3 ára)'!$B$107</definedName>
    <definedName name="_E830A" localSheetId="3">'Fjárhagsáætlun 2028 (3 ára)'!$B$107</definedName>
    <definedName name="_E830A" localSheetId="4">'Fjárhagsáætlun 2029 (3 ára)'!$B$107</definedName>
    <definedName name="_E830A" localSheetId="0">'Útkomuspá 2025'!$B$107</definedName>
    <definedName name="_E830AB" localSheetId="1">'Fjárhagsáætlun 2026 (Eins árs)'!$C$107</definedName>
    <definedName name="_E830AB" localSheetId="2">'Fjárhagsáætlun 2027 (3 ára)'!$C$107</definedName>
    <definedName name="_E830AB" localSheetId="3">'Fjárhagsáætlun 2028 (3 ára)'!$C$107</definedName>
    <definedName name="_E830AB" localSheetId="4">'Fjárhagsáætlun 2029 (3 ára)'!$C$107</definedName>
    <definedName name="_E830AB" localSheetId="0">'Útkomuspá 2025'!$C$107</definedName>
    <definedName name="_E840A" localSheetId="1">'Fjárhagsáætlun 2026 (Eins árs)'!$B$108</definedName>
    <definedName name="_E840A" localSheetId="2">'Fjárhagsáætlun 2027 (3 ára)'!$B$108</definedName>
    <definedName name="_E840A" localSheetId="3">'Fjárhagsáætlun 2028 (3 ára)'!$B$108</definedName>
    <definedName name="_E840A" localSheetId="4">'Fjárhagsáætlun 2029 (3 ára)'!$B$108</definedName>
    <definedName name="_E840A" localSheetId="0">'Útkomuspá 2025'!$B$108</definedName>
    <definedName name="_E840AB" localSheetId="1">'Fjárhagsáætlun 2026 (Eins árs)'!$C$108</definedName>
    <definedName name="_E840AB" localSheetId="2">'Fjárhagsáætlun 2027 (3 ára)'!$C$108</definedName>
    <definedName name="_E840AB" localSheetId="3">'Fjárhagsáætlun 2028 (3 ára)'!$C$108</definedName>
    <definedName name="_E840AB" localSheetId="4">'Fjárhagsáætlun 2029 (3 ára)'!$C$108</definedName>
    <definedName name="_E840AB" localSheetId="0">'Útkomuspá 2025'!$C$108</definedName>
    <definedName name="_E850A" localSheetId="1">'Fjárhagsáætlun 2026 (Eins árs)'!$B$109</definedName>
    <definedName name="_E850A" localSheetId="2">'Fjárhagsáætlun 2027 (3 ára)'!$B$109</definedName>
    <definedName name="_E850A" localSheetId="3">'Fjárhagsáætlun 2028 (3 ára)'!$B$109</definedName>
    <definedName name="_E850A" localSheetId="4">'Fjárhagsáætlun 2029 (3 ára)'!$B$109</definedName>
    <definedName name="_E850A" localSheetId="0">'Útkomuspá 2025'!$B$109</definedName>
    <definedName name="_E850AB" localSheetId="1">'Fjárhagsáætlun 2026 (Eins árs)'!$C$109</definedName>
    <definedName name="_E850AB" localSheetId="2">'Fjárhagsáætlun 2027 (3 ára)'!$C$109</definedName>
    <definedName name="_E850AB" localSheetId="3">'Fjárhagsáætlun 2028 (3 ára)'!$C$109</definedName>
    <definedName name="_E850AB" localSheetId="4">'Fjárhagsáætlun 2029 (3 ára)'!$C$109</definedName>
    <definedName name="_E850AB" localSheetId="0">'Útkomuspá 2025'!$C$109</definedName>
    <definedName name="_E860A" localSheetId="1">'Fjárhagsáætlun 2026 (Eins árs)'!$B$110</definedName>
    <definedName name="_E860A" localSheetId="2">'Fjárhagsáætlun 2027 (3 ára)'!$B$110</definedName>
    <definedName name="_E860A" localSheetId="3">'Fjárhagsáætlun 2028 (3 ára)'!$B$110</definedName>
    <definedName name="_E860A" localSheetId="4">'Fjárhagsáætlun 2029 (3 ára)'!$B$110</definedName>
    <definedName name="_E860A" localSheetId="0">'Útkomuspá 2025'!$B$110</definedName>
    <definedName name="_E860AB" localSheetId="1">'Fjárhagsáætlun 2026 (Eins árs)'!$C$110</definedName>
    <definedName name="_E860AB" localSheetId="2">'Fjárhagsáætlun 2027 (3 ára)'!$C$110</definedName>
    <definedName name="_E860AB" localSheetId="3">'Fjárhagsáætlun 2028 (3 ára)'!$C$110</definedName>
    <definedName name="_E860AB" localSheetId="4">'Fjárhagsáætlun 2029 (3 ára)'!$C$110</definedName>
    <definedName name="_E860AB" localSheetId="0">'Útkomuspá 2025'!$C$110</definedName>
    <definedName name="_E870A" localSheetId="1">'Fjárhagsáætlun 2026 (Eins árs)'!$B$111</definedName>
    <definedName name="_E870A" localSheetId="2">'Fjárhagsáætlun 2027 (3 ára)'!$B$111</definedName>
    <definedName name="_E870A" localSheetId="3">'Fjárhagsáætlun 2028 (3 ára)'!$B$111</definedName>
    <definedName name="_E870A" localSheetId="4">'Fjárhagsáætlun 2029 (3 ára)'!$B$111</definedName>
    <definedName name="_E870A" localSheetId="0">'Útkomuspá 2025'!$B$111</definedName>
    <definedName name="_E870AB" localSheetId="1">'Fjárhagsáætlun 2026 (Eins árs)'!$C$111</definedName>
    <definedName name="_E870AB" localSheetId="2">'Fjárhagsáætlun 2027 (3 ára)'!$C$111</definedName>
    <definedName name="_E870AB" localSheetId="3">'Fjárhagsáætlun 2028 (3 ára)'!$C$111</definedName>
    <definedName name="_E870AB" localSheetId="4">'Fjárhagsáætlun 2029 (3 ára)'!$C$111</definedName>
    <definedName name="_E870AB" localSheetId="0">'Útkomuspá 2025'!$C$111</definedName>
    <definedName name="_R010A" localSheetId="1">'Fjárhagsáætlun 2026 (Eins árs)'!$B$11</definedName>
    <definedName name="_R010A" localSheetId="2">'Fjárhagsáætlun 2027 (3 ára)'!$B$11</definedName>
    <definedName name="_R010A" localSheetId="3">'Fjárhagsáætlun 2028 (3 ára)'!$B$11</definedName>
    <definedName name="_R010A" localSheetId="4">'Fjárhagsáætlun 2029 (3 ára)'!$B$11</definedName>
    <definedName name="_R010A" localSheetId="0">'Útkomuspá 2025'!$B$11</definedName>
    <definedName name="_R010A">#REF!</definedName>
    <definedName name="_R010AB" localSheetId="1">'Fjárhagsáætlun 2026 (Eins árs)'!$C$11</definedName>
    <definedName name="_R010AB" localSheetId="2">'Fjárhagsáætlun 2027 (3 ára)'!$C$11</definedName>
    <definedName name="_R010AB" localSheetId="3">'Fjárhagsáætlun 2028 (3 ára)'!$C$11</definedName>
    <definedName name="_R010AB" localSheetId="4">'Fjárhagsáætlun 2029 (3 ára)'!$C$11</definedName>
    <definedName name="_R010AB" localSheetId="0">'Útkomuspá 2025'!$C$11</definedName>
    <definedName name="_R020A" localSheetId="1">'Fjárhagsáætlun 2026 (Eins árs)'!$B$12</definedName>
    <definedName name="_R020A" localSheetId="2">'Fjárhagsáætlun 2027 (3 ára)'!$B$12</definedName>
    <definedName name="_R020A" localSheetId="3">'Fjárhagsáætlun 2028 (3 ára)'!$B$12</definedName>
    <definedName name="_R020A" localSheetId="4">'Fjárhagsáætlun 2029 (3 ára)'!$B$12</definedName>
    <definedName name="_R020A" localSheetId="0">'Útkomuspá 2025'!$B$12</definedName>
    <definedName name="_R020AB" localSheetId="1">'Fjárhagsáætlun 2026 (Eins árs)'!$C$12</definedName>
    <definedName name="_R020AB" localSheetId="2">'Fjárhagsáætlun 2027 (3 ára)'!$C$12</definedName>
    <definedName name="_R020AB" localSheetId="3">'Fjárhagsáætlun 2028 (3 ára)'!$C$12</definedName>
    <definedName name="_R020AB" localSheetId="4">'Fjárhagsáætlun 2029 (3 ára)'!$C$12</definedName>
    <definedName name="_R020AB" localSheetId="0">'Útkomuspá 2025'!$C$12</definedName>
    <definedName name="_R030A" localSheetId="1">'Fjárhagsáætlun 2026 (Eins árs)'!$B$13</definedName>
    <definedName name="_R030A" localSheetId="2">'Fjárhagsáætlun 2027 (3 ára)'!$B$13</definedName>
    <definedName name="_R030A" localSheetId="3">'Fjárhagsáætlun 2028 (3 ára)'!$B$13</definedName>
    <definedName name="_R030A" localSheetId="4">'Fjárhagsáætlun 2029 (3 ára)'!$B$13</definedName>
    <definedName name="_R030A" localSheetId="0">'Útkomuspá 2025'!$B$13</definedName>
    <definedName name="_R030AB" localSheetId="1">'Fjárhagsáætlun 2026 (Eins árs)'!$C$13</definedName>
    <definedName name="_R030AB" localSheetId="2">'Fjárhagsáætlun 2027 (3 ára)'!$C$13</definedName>
    <definedName name="_R030AB" localSheetId="3">'Fjárhagsáætlun 2028 (3 ára)'!$C$13</definedName>
    <definedName name="_R030AB" localSheetId="4">'Fjárhagsáætlun 2029 (3 ára)'!$C$13</definedName>
    <definedName name="_R030AB" localSheetId="0">'Útkomuspá 2025'!$C$13</definedName>
    <definedName name="_R040A" localSheetId="1">'Fjárhagsáætlun 2026 (Eins árs)'!$B$14</definedName>
    <definedName name="_R040A" localSheetId="2">'Fjárhagsáætlun 2027 (3 ára)'!$B$14</definedName>
    <definedName name="_R040A" localSheetId="3">'Fjárhagsáætlun 2028 (3 ára)'!$B$14</definedName>
    <definedName name="_R040A" localSheetId="4">'Fjárhagsáætlun 2029 (3 ára)'!$B$14</definedName>
    <definedName name="_R040A" localSheetId="0">'Útkomuspá 2025'!$B$14</definedName>
    <definedName name="_R040AB" localSheetId="1">'Fjárhagsáætlun 2026 (Eins árs)'!$C$14</definedName>
    <definedName name="_R040AB" localSheetId="2">'Fjárhagsáætlun 2027 (3 ára)'!$C$14</definedName>
    <definedName name="_R040AB" localSheetId="3">'Fjárhagsáætlun 2028 (3 ára)'!$C$14</definedName>
    <definedName name="_R040AB" localSheetId="4">'Fjárhagsáætlun 2029 (3 ára)'!$C$14</definedName>
    <definedName name="_R040AB" localSheetId="0">'Útkomuspá 2025'!$C$14</definedName>
    <definedName name="_R050A" localSheetId="1">'Fjárhagsáætlun 2026 (Eins árs)'!$B$15</definedName>
    <definedName name="_R050A" localSheetId="2">'Fjárhagsáætlun 2027 (3 ára)'!$B$15</definedName>
    <definedName name="_R050A" localSheetId="3">'Fjárhagsáætlun 2028 (3 ára)'!$B$15</definedName>
    <definedName name="_R050A" localSheetId="4">'Fjárhagsáætlun 2029 (3 ára)'!$B$15</definedName>
    <definedName name="_R050A" localSheetId="0">'Útkomuspá 2025'!$B$15</definedName>
    <definedName name="_R050AB" localSheetId="1">'Fjárhagsáætlun 2026 (Eins árs)'!$C$15</definedName>
    <definedName name="_R050AB" localSheetId="2">'Fjárhagsáætlun 2027 (3 ára)'!$C$15</definedName>
    <definedName name="_R050AB" localSheetId="3">'Fjárhagsáætlun 2028 (3 ára)'!$C$15</definedName>
    <definedName name="_R050AB" localSheetId="4">'Fjárhagsáætlun 2029 (3 ára)'!$C$15</definedName>
    <definedName name="_R050AB" localSheetId="0">'Útkomuspá 2025'!$C$15</definedName>
    <definedName name="_R110A" localSheetId="1">'Fjárhagsáætlun 2026 (Eins árs)'!$B$18</definedName>
    <definedName name="_R110A" localSheetId="2">'Fjárhagsáætlun 2027 (3 ára)'!$B$18</definedName>
    <definedName name="_R110A" localSheetId="3">'Fjárhagsáætlun 2028 (3 ára)'!$B$18</definedName>
    <definedName name="_R110A" localSheetId="4">'Fjárhagsáætlun 2029 (3 ára)'!$B$18</definedName>
    <definedName name="_R110A" localSheetId="0">'Útkomuspá 2025'!$B$18</definedName>
    <definedName name="_R110AB" localSheetId="1">'Fjárhagsáætlun 2026 (Eins árs)'!$C$18</definedName>
    <definedName name="_R110AB" localSheetId="2">'Fjárhagsáætlun 2027 (3 ára)'!$C$18</definedName>
    <definedName name="_R110AB" localSheetId="3">'Fjárhagsáætlun 2028 (3 ára)'!$C$18</definedName>
    <definedName name="_R110AB" localSheetId="4">'Fjárhagsáætlun 2029 (3 ára)'!$C$18</definedName>
    <definedName name="_R110AB" localSheetId="0">'Útkomuspá 2025'!$C$18</definedName>
    <definedName name="_R120A" localSheetId="1">'Fjárhagsáætlun 2026 (Eins árs)'!$B$19</definedName>
    <definedName name="_R120A" localSheetId="2">'Fjárhagsáætlun 2027 (3 ára)'!$B$19</definedName>
    <definedName name="_R120A" localSheetId="3">'Fjárhagsáætlun 2028 (3 ára)'!$B$19</definedName>
    <definedName name="_R120A" localSheetId="4">'Fjárhagsáætlun 2029 (3 ára)'!$B$19</definedName>
    <definedName name="_R120A" localSheetId="0">'Útkomuspá 2025'!$B$19</definedName>
    <definedName name="_R120AB" localSheetId="1">'Fjárhagsáætlun 2026 (Eins árs)'!$C$19</definedName>
    <definedName name="_R120AB" localSheetId="2">'Fjárhagsáætlun 2027 (3 ára)'!$C$19</definedName>
    <definedName name="_R120AB" localSheetId="3">'Fjárhagsáætlun 2028 (3 ára)'!$C$19</definedName>
    <definedName name="_R120AB" localSheetId="4">'Fjárhagsáætlun 2029 (3 ára)'!$C$19</definedName>
    <definedName name="_R120AB" localSheetId="0">'Útkomuspá 2025'!$C$19</definedName>
    <definedName name="_R130A" localSheetId="1">'Fjárhagsáætlun 2026 (Eins árs)'!$B$20</definedName>
    <definedName name="_R130A" localSheetId="2">'Fjárhagsáætlun 2027 (3 ára)'!$B$20</definedName>
    <definedName name="_R130A" localSheetId="3">'Fjárhagsáætlun 2028 (3 ára)'!$B$20</definedName>
    <definedName name="_R130A" localSheetId="4">'Fjárhagsáætlun 2029 (3 ára)'!$B$20</definedName>
    <definedName name="_R130A" localSheetId="0">'Útkomuspá 2025'!$B$20</definedName>
    <definedName name="_R130AB" localSheetId="1">'Fjárhagsáætlun 2026 (Eins árs)'!$C$20</definedName>
    <definedName name="_R130AB" localSheetId="2">'Fjárhagsáætlun 2027 (3 ára)'!$C$20</definedName>
    <definedName name="_R130AB" localSheetId="3">'Fjárhagsáætlun 2028 (3 ára)'!$C$20</definedName>
    <definedName name="_R130AB" localSheetId="4">'Fjárhagsáætlun 2029 (3 ára)'!$C$20</definedName>
    <definedName name="_R130AB" localSheetId="0">'Útkomuspá 2025'!$C$20</definedName>
    <definedName name="_R140A" localSheetId="1">'Fjárhagsáætlun 2026 (Eins árs)'!$B$21</definedName>
    <definedName name="_R140A" localSheetId="2">'Fjárhagsáætlun 2027 (3 ára)'!$B$21</definedName>
    <definedName name="_R140A" localSheetId="3">'Fjárhagsáætlun 2028 (3 ára)'!$B$21</definedName>
    <definedName name="_R140A" localSheetId="4">'Fjárhagsáætlun 2029 (3 ára)'!$B$21</definedName>
    <definedName name="_R140A" localSheetId="0">'Útkomuspá 2025'!$B$21</definedName>
    <definedName name="_R140AB" localSheetId="1">'Fjárhagsáætlun 2026 (Eins árs)'!$C$21</definedName>
    <definedName name="_R140AB" localSheetId="2">'Fjárhagsáætlun 2027 (3 ára)'!$C$21</definedName>
    <definedName name="_R140AB" localSheetId="3">'Fjárhagsáætlun 2028 (3 ára)'!$C$21</definedName>
    <definedName name="_R140AB" localSheetId="4">'Fjárhagsáætlun 2029 (3 ára)'!$C$21</definedName>
    <definedName name="_R140AB" localSheetId="0">'Útkomuspá 2025'!$C$21</definedName>
    <definedName name="_R210A" localSheetId="1">'Fjárhagsáætlun 2026 (Eins árs)'!$B$26</definedName>
    <definedName name="_R210A" localSheetId="2">'Fjárhagsáætlun 2027 (3 ára)'!$B$26</definedName>
    <definedName name="_R210A" localSheetId="3">'Fjárhagsáætlun 2028 (3 ára)'!$B$26</definedName>
    <definedName name="_R210A" localSheetId="4">'Fjárhagsáætlun 2029 (3 ára)'!$B$26</definedName>
    <definedName name="_R210A" localSheetId="0">'Útkomuspá 2025'!$B$26</definedName>
    <definedName name="_R210AB" localSheetId="1">'Fjárhagsáætlun 2026 (Eins árs)'!$C$26</definedName>
    <definedName name="_R210AB" localSheetId="2">'Fjárhagsáætlun 2027 (3 ára)'!$C$26</definedName>
    <definedName name="_R210AB" localSheetId="3">'Fjárhagsáætlun 2028 (3 ára)'!$C$26</definedName>
    <definedName name="_R210AB" localSheetId="4">'Fjárhagsáætlun 2029 (3 ára)'!$C$26</definedName>
    <definedName name="_R210AB" localSheetId="0">'Útkomuspá 2025'!$C$26</definedName>
    <definedName name="_R220A" localSheetId="1">'Fjárhagsáætlun 2026 (Eins árs)'!$B$27</definedName>
    <definedName name="_R220A" localSheetId="2">'Fjárhagsáætlun 2027 (3 ára)'!$B$27</definedName>
    <definedName name="_R220A" localSheetId="3">'Fjárhagsáætlun 2028 (3 ára)'!$B$27</definedName>
    <definedName name="_R220A" localSheetId="4">'Fjárhagsáætlun 2029 (3 ára)'!$B$27</definedName>
    <definedName name="_R220A" localSheetId="0">'Útkomuspá 2025'!$B$27</definedName>
    <definedName name="_R220AB" localSheetId="1">'Fjárhagsáætlun 2026 (Eins árs)'!$C$27</definedName>
    <definedName name="_R220AB" localSheetId="2">'Fjárhagsáætlun 2027 (3 ára)'!$C$27</definedName>
    <definedName name="_R220AB" localSheetId="3">'Fjárhagsáætlun 2028 (3 ára)'!$C$27</definedName>
    <definedName name="_R220AB" localSheetId="4">'Fjárhagsáætlun 2029 (3 ára)'!$C$27</definedName>
    <definedName name="_R220AB" localSheetId="0">'Útkomuspá 2025'!$C$27</definedName>
    <definedName name="_R230A" localSheetId="1">'Fjárhagsáætlun 2026 (Eins árs)'!$B$28</definedName>
    <definedName name="_R230A" localSheetId="2">'Fjárhagsáætlun 2027 (3 ára)'!$B$28</definedName>
    <definedName name="_R230A" localSheetId="3">'Fjárhagsáætlun 2028 (3 ára)'!$B$28</definedName>
    <definedName name="_R230A" localSheetId="4">'Fjárhagsáætlun 2029 (3 ára)'!$B$28</definedName>
    <definedName name="_R230A" localSheetId="0">'Útkomuspá 2025'!$B$28</definedName>
    <definedName name="_R230AB" localSheetId="1">'Fjárhagsáætlun 2026 (Eins árs)'!$C$28</definedName>
    <definedName name="_R230AB" localSheetId="2">'Fjárhagsáætlun 2027 (3 ára)'!$C$28</definedName>
    <definedName name="_R230AB" localSheetId="3">'Fjárhagsáætlun 2028 (3 ára)'!$C$28</definedName>
    <definedName name="_R230AB" localSheetId="4">'Fjárhagsáætlun 2029 (3 ára)'!$C$28</definedName>
    <definedName name="_R230AB" localSheetId="0">'Útkomuspá 2025'!$C$28</definedName>
    <definedName name="_R240A" localSheetId="1">'Fjárhagsáætlun 2026 (Eins árs)'!$B$29</definedName>
    <definedName name="_R240A" localSheetId="2">'Fjárhagsáætlun 2027 (3 ára)'!$B$29</definedName>
    <definedName name="_R240A" localSheetId="3">'Fjárhagsáætlun 2028 (3 ára)'!$B$29</definedName>
    <definedName name="_R240A" localSheetId="4">'Fjárhagsáætlun 2029 (3 ára)'!$B$29</definedName>
    <definedName name="_R240A" localSheetId="0">'Útkomuspá 2025'!$B$29</definedName>
    <definedName name="_R240AB" localSheetId="1">'Fjárhagsáætlun 2026 (Eins árs)'!$C$29</definedName>
    <definedName name="_R240AB" localSheetId="2">'Fjárhagsáætlun 2027 (3 ára)'!$C$29</definedName>
    <definedName name="_R240AB" localSheetId="3">'Fjárhagsáætlun 2028 (3 ára)'!$C$29</definedName>
    <definedName name="_R240AB" localSheetId="4">'Fjárhagsáætlun 2029 (3 ára)'!$C$29</definedName>
    <definedName name="_R240AB" localSheetId="0">'Útkomuspá 2025'!$C$29</definedName>
    <definedName name="_R250A" localSheetId="1">'Fjárhagsáætlun 2026 (Eins árs)'!$B$30</definedName>
    <definedName name="_R250A" localSheetId="2">'Fjárhagsáætlun 2027 (3 ára)'!$B$30</definedName>
    <definedName name="_R250A" localSheetId="3">'Fjárhagsáætlun 2028 (3 ára)'!$B$30</definedName>
    <definedName name="_R250A" localSheetId="4">'Fjárhagsáætlun 2029 (3 ára)'!$B$30</definedName>
    <definedName name="_R250A" localSheetId="0">'Útkomuspá 2025'!$B$30</definedName>
    <definedName name="_R250AB" localSheetId="1">'Fjárhagsáætlun 2026 (Eins árs)'!$C$30</definedName>
    <definedName name="_R250AB" localSheetId="2">'Fjárhagsáætlun 2027 (3 ára)'!$C$30</definedName>
    <definedName name="_R250AB" localSheetId="3">'Fjárhagsáætlun 2028 (3 ára)'!$C$30</definedName>
    <definedName name="_R250AB" localSheetId="4">'Fjárhagsáætlun 2029 (3 ára)'!$C$30</definedName>
    <definedName name="_R250AB" localSheetId="0">'Útkomuspá 2025'!$C$30</definedName>
    <definedName name="_R260A" localSheetId="1">'Fjárhagsáætlun 2026 (Eins árs)'!$B$31</definedName>
    <definedName name="_R260A" localSheetId="2">'Fjárhagsáætlun 2027 (3 ára)'!$B$31</definedName>
    <definedName name="_R260A" localSheetId="3">'Fjárhagsáætlun 2028 (3 ára)'!$B$31</definedName>
    <definedName name="_R260A" localSheetId="4">'Fjárhagsáætlun 2029 (3 ára)'!$B$31</definedName>
    <definedName name="_R260A" localSheetId="0">'Útkomuspá 2025'!$B$31</definedName>
    <definedName name="_R260AB" localSheetId="1">'Fjárhagsáætlun 2026 (Eins árs)'!$C$31</definedName>
    <definedName name="_R260AB" localSheetId="2">'Fjárhagsáætlun 2027 (3 ára)'!$C$31</definedName>
    <definedName name="_R260AB" localSheetId="3">'Fjárhagsáætlun 2028 (3 ára)'!$C$31</definedName>
    <definedName name="_R260AB" localSheetId="4">'Fjárhagsáætlun 2029 (3 ára)'!$C$31</definedName>
    <definedName name="_R260AB" localSheetId="0">'Útkomuspá 2025'!$C$31</definedName>
    <definedName name="_R310A" localSheetId="1">'Fjárhagsáætlun 2026 (Eins árs)'!$B$34</definedName>
    <definedName name="_R310A" localSheetId="2">'Fjárhagsáætlun 2027 (3 ára)'!$B$34</definedName>
    <definedName name="_R310A" localSheetId="3">'Fjárhagsáætlun 2028 (3 ára)'!$B$34</definedName>
    <definedName name="_R310A" localSheetId="4">'Fjárhagsáætlun 2029 (3 ára)'!$B$34</definedName>
    <definedName name="_R310A" localSheetId="0">'Útkomuspá 2025'!$B$34</definedName>
    <definedName name="_R310AB" localSheetId="1">'Fjárhagsáætlun 2026 (Eins árs)'!$C$34</definedName>
    <definedName name="_R310AB" localSheetId="2">'Fjárhagsáætlun 2027 (3 ára)'!$C$34</definedName>
    <definedName name="_R310AB" localSheetId="3">'Fjárhagsáætlun 2028 (3 ára)'!$C$34</definedName>
    <definedName name="_R310AB" localSheetId="4">'Fjárhagsáætlun 2029 (3 ára)'!$C$34</definedName>
    <definedName name="_R310AB" localSheetId="0">'Útkomuspá 2025'!$C$34</definedName>
    <definedName name="_R320A" localSheetId="1">'Fjárhagsáætlun 2026 (Eins árs)'!$B$35</definedName>
    <definedName name="_R320A" localSheetId="2">'Fjárhagsáætlun 2027 (3 ára)'!$B$35</definedName>
    <definedName name="_R320A" localSheetId="3">'Fjárhagsáætlun 2028 (3 ára)'!$B$35</definedName>
    <definedName name="_R320A" localSheetId="4">'Fjárhagsáætlun 2029 (3 ára)'!$B$35</definedName>
    <definedName name="_R320A" localSheetId="0">'Útkomuspá 2025'!$B$35</definedName>
    <definedName name="_R320AB" localSheetId="1">'Fjárhagsáætlun 2026 (Eins árs)'!$C$35</definedName>
    <definedName name="_R320AB" localSheetId="2">'Fjárhagsáætlun 2027 (3 ára)'!$C$35</definedName>
    <definedName name="_R320AB" localSheetId="3">'Fjárhagsáætlun 2028 (3 ára)'!$C$35</definedName>
    <definedName name="_R320AB" localSheetId="4">'Fjárhagsáætlun 2029 (3 ára)'!$C$35</definedName>
    <definedName name="_R320AB" localSheetId="0">'Útkomuspá 2025'!$C$35</definedName>
    <definedName name="_R410A" localSheetId="1">'Fjárhagsáætlun 2026 (Eins árs)'!$B$41</definedName>
    <definedName name="_R410A" localSheetId="2">'Fjárhagsáætlun 2027 (3 ára)'!$B$41</definedName>
    <definedName name="_R410A" localSheetId="3">'Fjárhagsáætlun 2028 (3 ára)'!$B$41</definedName>
    <definedName name="_R410A" localSheetId="4">'Fjárhagsáætlun 2029 (3 ára)'!$B$41</definedName>
    <definedName name="_R410A" localSheetId="0">'Útkomuspá 2025'!$B$41</definedName>
    <definedName name="_R410AB" localSheetId="1">'Fjárhagsáætlun 2026 (Eins árs)'!$C$41</definedName>
    <definedName name="_R410AB" localSheetId="2">'Fjárhagsáætlun 2027 (3 ára)'!$C$41</definedName>
    <definedName name="_R410AB" localSheetId="3">'Fjárhagsáætlun 2028 (3 ára)'!$C$41</definedName>
    <definedName name="_R410AB" localSheetId="4">'Fjárhagsáætlun 2029 (3 ára)'!$C$41</definedName>
    <definedName name="_R410AB" localSheetId="0">'Útkomuspá 2025'!$C$41</definedName>
    <definedName name="_S110A" localSheetId="1">'Fjárhagsáætlun 2026 (Eins árs)'!$B$122</definedName>
    <definedName name="_S110A" localSheetId="2">'Fjárhagsáætlun 2027 (3 ára)'!$B$122</definedName>
    <definedName name="_S110A" localSheetId="3">'Fjárhagsáætlun 2028 (3 ára)'!$B$122</definedName>
    <definedName name="_S110A" localSheetId="4">'Fjárhagsáætlun 2029 (3 ára)'!$B$122</definedName>
    <definedName name="_S110A" localSheetId="0">'Útkomuspá 2025'!$B$122</definedName>
    <definedName name="_S110AB" localSheetId="1">'Fjárhagsáætlun 2026 (Eins árs)'!$C$122</definedName>
    <definedName name="_S110AB" localSheetId="2">'Fjárhagsáætlun 2027 (3 ára)'!$C$122</definedName>
    <definedName name="_S110AB" localSheetId="3">'Fjárhagsáætlun 2028 (3 ára)'!$C$122</definedName>
    <definedName name="_S110AB" localSheetId="4">'Fjárhagsáætlun 2029 (3 ára)'!$C$122</definedName>
    <definedName name="_S110AB" localSheetId="0">'Útkomuspá 2025'!$C$122</definedName>
    <definedName name="_S210A" localSheetId="1">'Fjárhagsáætlun 2026 (Eins árs)'!$B$125</definedName>
    <definedName name="_S210A" localSheetId="2">'Fjárhagsáætlun 2027 (3 ára)'!$B$125</definedName>
    <definedName name="_S210A" localSheetId="3">'Fjárhagsáætlun 2028 (3 ára)'!$B$125</definedName>
    <definedName name="_S210A" localSheetId="4">'Fjárhagsáætlun 2029 (3 ára)'!$B$125</definedName>
    <definedName name="_S210A" localSheetId="0">'Útkomuspá 2025'!$B$125</definedName>
    <definedName name="_S210AB" localSheetId="1">'Fjárhagsáætlun 2026 (Eins árs)'!$C$125</definedName>
    <definedName name="_S210AB" localSheetId="2">'Fjárhagsáætlun 2027 (3 ára)'!$C$125</definedName>
    <definedName name="_S210AB" localSheetId="3">'Fjárhagsáætlun 2028 (3 ára)'!$C$125</definedName>
    <definedName name="_S210AB" localSheetId="4">'Fjárhagsáætlun 2029 (3 ára)'!$C$125</definedName>
    <definedName name="_S210AB" localSheetId="0">'Útkomuspá 2025'!$C$125</definedName>
    <definedName name="_S220A" localSheetId="1">'Fjárhagsáætlun 2026 (Eins árs)'!$B$126</definedName>
    <definedName name="_S220A" localSheetId="2">'Fjárhagsáætlun 2027 (3 ára)'!$B$126</definedName>
    <definedName name="_S220A" localSheetId="3">'Fjárhagsáætlun 2028 (3 ára)'!$B$126</definedName>
    <definedName name="_S220A" localSheetId="4">'Fjárhagsáætlun 2029 (3 ára)'!$B$126</definedName>
    <definedName name="_S220A" localSheetId="0">'Útkomuspá 2025'!$B$126</definedName>
    <definedName name="_S220AB" localSheetId="1">'Fjárhagsáætlun 2026 (Eins árs)'!$C$126</definedName>
    <definedName name="_S220AB" localSheetId="2">'Fjárhagsáætlun 2027 (3 ára)'!$C$126</definedName>
    <definedName name="_S220AB" localSheetId="3">'Fjárhagsáætlun 2028 (3 ára)'!$C$126</definedName>
    <definedName name="_S220AB" localSheetId="4">'Fjárhagsáætlun 2029 (3 ára)'!$C$126</definedName>
    <definedName name="_S220AB" localSheetId="0">'Útkomuspá 2025'!$C$126</definedName>
    <definedName name="_S230A" localSheetId="1">'Fjárhagsáætlun 2026 (Eins árs)'!$B$127</definedName>
    <definedName name="_S230A" localSheetId="2">'Fjárhagsáætlun 2027 (3 ára)'!$B$127</definedName>
    <definedName name="_S230A" localSheetId="3">'Fjárhagsáætlun 2028 (3 ára)'!$B$127</definedName>
    <definedName name="_S230A" localSheetId="4">'Fjárhagsáætlun 2029 (3 ára)'!$B$127</definedName>
    <definedName name="_S230A" localSheetId="0">'Útkomuspá 2025'!$B$127</definedName>
    <definedName name="_S230AB" localSheetId="1">'Fjárhagsáætlun 2026 (Eins árs)'!$C$127</definedName>
    <definedName name="_S230AB" localSheetId="2">'Fjárhagsáætlun 2027 (3 ára)'!$C$127</definedName>
    <definedName name="_S230AB" localSheetId="3">'Fjárhagsáætlun 2028 (3 ára)'!$C$127</definedName>
    <definedName name="_S230AB" localSheetId="4">'Fjárhagsáætlun 2029 (3 ára)'!$C$127</definedName>
    <definedName name="_S230AB" localSheetId="0">'Útkomuspá 2025'!$C$127</definedName>
    <definedName name="_S235A" localSheetId="1">'Fjárhagsáætlun 2026 (Eins árs)'!$B$128</definedName>
    <definedName name="_S235A" localSheetId="2">'Fjárhagsáætlun 2027 (3 ára)'!$B$128</definedName>
    <definedName name="_S235A" localSheetId="3">'Fjárhagsáætlun 2028 (3 ára)'!$B$128</definedName>
    <definedName name="_S235A" localSheetId="4">'Fjárhagsáætlun 2029 (3 ára)'!$B$128</definedName>
    <definedName name="_S235A" localSheetId="0">'Útkomuspá 2025'!$B$128</definedName>
    <definedName name="_S235AB" localSheetId="1">'Fjárhagsáætlun 2026 (Eins árs)'!$C$128</definedName>
    <definedName name="_S235AB" localSheetId="2">'Fjárhagsáætlun 2027 (3 ára)'!$C$128</definedName>
    <definedName name="_S235AB" localSheetId="3">'Fjárhagsáætlun 2028 (3 ára)'!$C$128</definedName>
    <definedName name="_S235AB" localSheetId="4">'Fjárhagsáætlun 2029 (3 ára)'!$C$128</definedName>
    <definedName name="_S235AB" localSheetId="0">'Útkomuspá 2025'!$C$128</definedName>
    <definedName name="_S240A" localSheetId="1">'Fjárhagsáætlun 2026 (Eins árs)'!$B$129</definedName>
    <definedName name="_S240A" localSheetId="2">'Fjárhagsáætlun 2027 (3 ára)'!$B$129</definedName>
    <definedName name="_S240A" localSheetId="3">'Fjárhagsáætlun 2028 (3 ára)'!$B$129</definedName>
    <definedName name="_S240A" localSheetId="4">'Fjárhagsáætlun 2029 (3 ára)'!$B$129</definedName>
    <definedName name="_S240A" localSheetId="0">'Útkomuspá 2025'!$B$129</definedName>
    <definedName name="_S240AB" localSheetId="1">'Fjárhagsáætlun 2026 (Eins árs)'!$C$129</definedName>
    <definedName name="_S240AB" localSheetId="2">'Fjárhagsáætlun 2027 (3 ára)'!$C$129</definedName>
    <definedName name="_S240AB" localSheetId="3">'Fjárhagsáætlun 2028 (3 ára)'!$C$129</definedName>
    <definedName name="_S240AB" localSheetId="4">'Fjárhagsáætlun 2029 (3 ára)'!$C$129</definedName>
    <definedName name="_S240AB" localSheetId="0">'Útkomuspá 2025'!$C$129</definedName>
    <definedName name="_S250A" localSheetId="1">'Fjárhagsáætlun 2026 (Eins árs)'!$B$130</definedName>
    <definedName name="_S250A" localSheetId="2">'Fjárhagsáætlun 2027 (3 ára)'!$B$130</definedName>
    <definedName name="_S250A" localSheetId="3">'Fjárhagsáætlun 2028 (3 ára)'!$B$130</definedName>
    <definedName name="_S250A" localSheetId="4">'Fjárhagsáætlun 2029 (3 ára)'!$B$130</definedName>
    <definedName name="_S250A" localSheetId="0">'Útkomuspá 2025'!$B$130</definedName>
    <definedName name="_S250AB" localSheetId="1">'Fjárhagsáætlun 2026 (Eins árs)'!$C$130</definedName>
    <definedName name="_S250AB" localSheetId="2">'Fjárhagsáætlun 2027 (3 ára)'!$C$130</definedName>
    <definedName name="_S250AB" localSheetId="3">'Fjárhagsáætlun 2028 (3 ára)'!$C$130</definedName>
    <definedName name="_S250AB" localSheetId="4">'Fjárhagsáætlun 2029 (3 ára)'!$C$130</definedName>
    <definedName name="_S250AB" localSheetId="0">'Útkomuspá 2025'!$C$130</definedName>
    <definedName name="_S310A" localSheetId="1">'Fjárhagsáætlun 2026 (Eins árs)'!$B$136</definedName>
    <definedName name="_S310A" localSheetId="2">'Fjárhagsáætlun 2027 (3 ára)'!$B$136</definedName>
    <definedName name="_S310A" localSheetId="3">'Fjárhagsáætlun 2028 (3 ára)'!$B$136</definedName>
    <definedName name="_S310A" localSheetId="4">'Fjárhagsáætlun 2029 (3 ára)'!$B$136</definedName>
    <definedName name="_S310A" localSheetId="0">'Útkomuspá 2025'!$B$136</definedName>
    <definedName name="_S310AB" localSheetId="1">'Fjárhagsáætlun 2026 (Eins árs)'!$C$136</definedName>
    <definedName name="_S310AB" localSheetId="2">'Fjárhagsáætlun 2027 (3 ára)'!$C$136</definedName>
    <definedName name="_S310AB" localSheetId="3">'Fjárhagsáætlun 2028 (3 ára)'!$C$136</definedName>
    <definedName name="_S310AB" localSheetId="4">'Fjárhagsáætlun 2029 (3 ára)'!$C$136</definedName>
    <definedName name="_S310AB" localSheetId="0">'Útkomuspá 2025'!$C$136</definedName>
    <definedName name="_S320A" localSheetId="1">'Fjárhagsáætlun 2026 (Eins árs)'!$B$137</definedName>
    <definedName name="_S320A" localSheetId="2">'Fjárhagsáætlun 2027 (3 ára)'!$B$137</definedName>
    <definedName name="_S320A" localSheetId="3">'Fjárhagsáætlun 2028 (3 ára)'!$B$137</definedName>
    <definedName name="_S320A" localSheetId="4">'Fjárhagsáætlun 2029 (3 ára)'!$B$137</definedName>
    <definedName name="_S320A" localSheetId="0">'Útkomuspá 2025'!$B$137</definedName>
    <definedName name="_S320AB" localSheetId="1">'Fjárhagsáætlun 2026 (Eins árs)'!$C$137</definedName>
    <definedName name="_S320AB" localSheetId="2">'Fjárhagsáætlun 2027 (3 ára)'!$C$137</definedName>
    <definedName name="_S320AB" localSheetId="3">'Fjárhagsáætlun 2028 (3 ára)'!$C$137</definedName>
    <definedName name="_S320AB" localSheetId="4">'Fjárhagsáætlun 2029 (3 ára)'!$C$137</definedName>
    <definedName name="_S320AB" localSheetId="0">'Útkomuspá 2025'!$C$137</definedName>
    <definedName name="_S330A" localSheetId="1">'Fjárhagsáætlun 2026 (Eins árs)'!$B$138</definedName>
    <definedName name="_S330A" localSheetId="2">'Fjárhagsáætlun 2027 (3 ára)'!$B$138</definedName>
    <definedName name="_S330A" localSheetId="3">'Fjárhagsáætlun 2028 (3 ára)'!$B$138</definedName>
    <definedName name="_S330A" localSheetId="4">'Fjárhagsáætlun 2029 (3 ára)'!$B$138</definedName>
    <definedName name="_S330A" localSheetId="0">'Útkomuspá 2025'!$B$138</definedName>
    <definedName name="_S330AB" localSheetId="1">'Fjárhagsáætlun 2026 (Eins árs)'!$C$138</definedName>
    <definedName name="_S330AB" localSheetId="2">'Fjárhagsáætlun 2027 (3 ára)'!$C$138</definedName>
    <definedName name="_S330AB" localSheetId="3">'Fjárhagsáætlun 2028 (3 ára)'!$C$138</definedName>
    <definedName name="_S330AB" localSheetId="4">'Fjárhagsáætlun 2029 (3 ára)'!$C$138</definedName>
    <definedName name="_S330AB" localSheetId="0">'Útkomuspá 2025'!$C$138</definedName>
    <definedName name="_S340A" localSheetId="1">'Fjárhagsáætlun 2026 (Eins árs)'!$B$139</definedName>
    <definedName name="_S340A" localSheetId="2">'Fjárhagsáætlun 2027 (3 ára)'!$B$139</definedName>
    <definedName name="_S340A" localSheetId="3">'Fjárhagsáætlun 2028 (3 ára)'!$B$139</definedName>
    <definedName name="_S340A" localSheetId="4">'Fjárhagsáætlun 2029 (3 ára)'!$B$139</definedName>
    <definedName name="_S340A" localSheetId="0">'Útkomuspá 2025'!$B$139</definedName>
    <definedName name="_S340AB" localSheetId="1">'Fjárhagsáætlun 2026 (Eins árs)'!$C$139</definedName>
    <definedName name="_S340AB" localSheetId="2">'Fjárhagsáætlun 2027 (3 ára)'!$C$139</definedName>
    <definedName name="_S340AB" localSheetId="3">'Fjárhagsáætlun 2028 (3 ára)'!$C$139</definedName>
    <definedName name="_S340AB" localSheetId="4">'Fjárhagsáætlun 2029 (3 ára)'!$C$139</definedName>
    <definedName name="_S340AB" localSheetId="0">'Útkomuspá 2025'!$C$139</definedName>
    <definedName name="_S350A" localSheetId="1">'Fjárhagsáætlun 2026 (Eins árs)'!$B$140</definedName>
    <definedName name="_S350A" localSheetId="2">'Fjárhagsáætlun 2027 (3 ára)'!$B$140</definedName>
    <definedName name="_S350A" localSheetId="3">'Fjárhagsáætlun 2028 (3 ára)'!$B$140</definedName>
    <definedName name="_S350A" localSheetId="4">'Fjárhagsáætlun 2029 (3 ára)'!$B$140</definedName>
    <definedName name="_S350A" localSheetId="0">'Útkomuspá 2025'!$B$140</definedName>
    <definedName name="_S350AB" localSheetId="1">'Fjárhagsáætlun 2026 (Eins árs)'!$C$140</definedName>
    <definedName name="_S350AB" localSheetId="2">'Fjárhagsáætlun 2027 (3 ára)'!$C$140</definedName>
    <definedName name="_S350AB" localSheetId="3">'Fjárhagsáætlun 2028 (3 ára)'!$C$140</definedName>
    <definedName name="_S350AB" localSheetId="4">'Fjárhagsáætlun 2029 (3 ára)'!$C$140</definedName>
    <definedName name="_S350AB" localSheetId="0">'Útkomuspá 2025'!$C$140</definedName>
    <definedName name="_S410A" localSheetId="1">'Fjárhagsáætlun 2026 (Eins árs)'!$B$148</definedName>
    <definedName name="_S410A" localSheetId="2">'Fjárhagsáætlun 2027 (3 ára)'!$B$148</definedName>
    <definedName name="_S410A" localSheetId="3">'Fjárhagsáætlun 2028 (3 ára)'!$B$148</definedName>
    <definedName name="_S410A" localSheetId="4">'Fjárhagsáætlun 2029 (3 ára)'!$B$148</definedName>
    <definedName name="_S410A" localSheetId="0">'Útkomuspá 2025'!$B$148</definedName>
    <definedName name="_S410AB" localSheetId="1">'Fjárhagsáætlun 2026 (Eins árs)'!$C$148</definedName>
    <definedName name="_S410AB" localSheetId="2">'Fjárhagsáætlun 2027 (3 ára)'!$C$148</definedName>
    <definedName name="_S410AB" localSheetId="3">'Fjárhagsáætlun 2028 (3 ára)'!$C$148</definedName>
    <definedName name="_S410AB" localSheetId="4">'Fjárhagsáætlun 2029 (3 ára)'!$C$148</definedName>
    <definedName name="_S410AB" localSheetId="0">'Útkomuspá 2025'!$C$148</definedName>
    <definedName name="_S420A" localSheetId="1">'Fjárhagsáætlun 2026 (Eins árs)'!$B$149</definedName>
    <definedName name="_S420A" localSheetId="2">'Fjárhagsáætlun 2027 (3 ára)'!$B$149</definedName>
    <definedName name="_S420A" localSheetId="3">'Fjárhagsáætlun 2028 (3 ára)'!$B$149</definedName>
    <definedName name="_S420A" localSheetId="4">'Fjárhagsáætlun 2029 (3 ára)'!$B$149</definedName>
    <definedName name="_S420A" localSheetId="0">'Útkomuspá 2025'!$B$149</definedName>
    <definedName name="_S420AB" localSheetId="1">'Fjárhagsáætlun 2026 (Eins árs)'!$C$149</definedName>
    <definedName name="_S420AB" localSheetId="2">'Fjárhagsáætlun 2027 (3 ára)'!$C$149</definedName>
    <definedName name="_S420AB" localSheetId="3">'Fjárhagsáætlun 2028 (3 ára)'!$C$149</definedName>
    <definedName name="_S420AB" localSheetId="4">'Fjárhagsáætlun 2029 (3 ára)'!$C$149</definedName>
    <definedName name="_S420AB" localSheetId="0">'Útkomuspá 2025'!$C$149</definedName>
    <definedName name="_S422A" localSheetId="1">'Fjárhagsáætlun 2026 (Eins árs)'!$B$150</definedName>
    <definedName name="_S422A" localSheetId="2">'Fjárhagsáætlun 2027 (3 ára)'!$B$150</definedName>
    <definedName name="_S422A" localSheetId="3">'Fjárhagsáætlun 2028 (3 ára)'!$B$150</definedName>
    <definedName name="_S422A" localSheetId="4">'Fjárhagsáætlun 2029 (3 ára)'!$B$150</definedName>
    <definedName name="_S422A" localSheetId="0">'Útkomuspá 2025'!$B$150</definedName>
    <definedName name="_S422AB" localSheetId="1">'Fjárhagsáætlun 2026 (Eins árs)'!$C$150</definedName>
    <definedName name="_S422AB" localSheetId="2">'Fjárhagsáætlun 2027 (3 ára)'!$C$150</definedName>
    <definedName name="_S422AB" localSheetId="3">'Fjárhagsáætlun 2028 (3 ára)'!$C$150</definedName>
    <definedName name="_S422AB" localSheetId="4">'Fjárhagsáætlun 2029 (3 ára)'!$C$150</definedName>
    <definedName name="_S422AB" localSheetId="0">'Útkomuspá 2025'!$C$150</definedName>
    <definedName name="_S424A" localSheetId="1">'Fjárhagsáætlun 2026 (Eins árs)'!$B$151</definedName>
    <definedName name="_S424A" localSheetId="2">'Fjárhagsáætlun 2027 (3 ára)'!$B$151</definedName>
    <definedName name="_S424A" localSheetId="3">'Fjárhagsáætlun 2028 (3 ára)'!$B$151</definedName>
    <definedName name="_S424A" localSheetId="4">'Fjárhagsáætlun 2029 (3 ára)'!$B$151</definedName>
    <definedName name="_S424A" localSheetId="0">'Útkomuspá 2025'!$B$151</definedName>
    <definedName name="_S424AB" localSheetId="1">'Fjárhagsáætlun 2026 (Eins árs)'!$C$151</definedName>
    <definedName name="_S424AB" localSheetId="2">'Fjárhagsáætlun 2027 (3 ára)'!$C$151</definedName>
    <definedName name="_S424AB" localSheetId="3">'Fjárhagsáætlun 2028 (3 ára)'!$C$151</definedName>
    <definedName name="_S424AB" localSheetId="4">'Fjárhagsáætlun 2029 (3 ára)'!$C$151</definedName>
    <definedName name="_S424AB" localSheetId="0">'Útkomuspá 2025'!$C$151</definedName>
    <definedName name="_S426A" localSheetId="1">'Fjárhagsáætlun 2026 (Eins árs)'!$B$152</definedName>
    <definedName name="_S426A" localSheetId="2">'Fjárhagsáætlun 2027 (3 ára)'!$B$152</definedName>
    <definedName name="_S426A" localSheetId="3">'Fjárhagsáætlun 2028 (3 ára)'!$B$152</definedName>
    <definedName name="_S426A" localSheetId="4">'Fjárhagsáætlun 2029 (3 ára)'!$B$152</definedName>
    <definedName name="_S426A" localSheetId="0">'Útkomuspá 2025'!$B$152</definedName>
    <definedName name="_S426AB" localSheetId="1">'Fjárhagsáætlun 2026 (Eins árs)'!$C$152</definedName>
    <definedName name="_S426AB" localSheetId="2">'Fjárhagsáætlun 2027 (3 ára)'!$C$152</definedName>
    <definedName name="_S426AB" localSheetId="3">'Fjárhagsáætlun 2028 (3 ára)'!$C$152</definedName>
    <definedName name="_S426AB" localSheetId="4">'Fjárhagsáætlun 2029 (3 ára)'!$C$152</definedName>
    <definedName name="_S426AB" localSheetId="0">'Útkomuspá 2025'!$C$152</definedName>
    <definedName name="_S428A" localSheetId="1">'Fjárhagsáætlun 2026 (Eins árs)'!$B$153</definedName>
    <definedName name="_S428A" localSheetId="2">'Fjárhagsáætlun 2027 (3 ára)'!$B$153</definedName>
    <definedName name="_S428A" localSheetId="3">'Fjárhagsáætlun 2028 (3 ára)'!$B$153</definedName>
    <definedName name="_S428A" localSheetId="4">'Fjárhagsáætlun 2029 (3 ára)'!$B$153</definedName>
    <definedName name="_S428A" localSheetId="0">'Útkomuspá 2025'!$B$153</definedName>
    <definedName name="_S428AB" localSheetId="1">'Fjárhagsáætlun 2026 (Eins árs)'!$C$153</definedName>
    <definedName name="_S428AB" localSheetId="2">'Fjárhagsáætlun 2027 (3 ára)'!$C$153</definedName>
    <definedName name="_S428AB" localSheetId="3">'Fjárhagsáætlun 2028 (3 ára)'!$C$153</definedName>
    <definedName name="_S428AB" localSheetId="4">'Fjárhagsáætlun 2029 (3 ára)'!$C$153</definedName>
    <definedName name="_S428AB" localSheetId="0">'Útkomuspá 2025'!$C$153</definedName>
    <definedName name="_S430A" localSheetId="1">'Fjárhagsáætlun 2026 (Eins árs)'!$B$154</definedName>
    <definedName name="_S430A" localSheetId="2">'Fjárhagsáætlun 2027 (3 ára)'!$B$154</definedName>
    <definedName name="_S430A" localSheetId="3">'Fjárhagsáætlun 2028 (3 ára)'!$B$154</definedName>
    <definedName name="_S430A" localSheetId="4">'Fjárhagsáætlun 2029 (3 ára)'!$B$154</definedName>
    <definedName name="_S430A" localSheetId="0">'Útkomuspá 2025'!$B$154</definedName>
    <definedName name="_S430AB" localSheetId="1">'Fjárhagsáætlun 2026 (Eins árs)'!$C$154</definedName>
    <definedName name="_S430AB" localSheetId="2">'Fjárhagsáætlun 2027 (3 ára)'!$C$154</definedName>
    <definedName name="_S430AB" localSheetId="3">'Fjárhagsáætlun 2028 (3 ára)'!$C$154</definedName>
    <definedName name="_S430AB" localSheetId="4">'Fjárhagsáætlun 2029 (3 ára)'!$C$154</definedName>
    <definedName name="_S430AB" localSheetId="0">'Útkomuspá 2025'!$C$154</definedName>
    <definedName name="_S440A" localSheetId="1">'Fjárhagsáætlun 2026 (Eins árs)'!$B$155</definedName>
    <definedName name="_S440A" localSheetId="2">'Fjárhagsáætlun 2027 (3 ára)'!$B$155</definedName>
    <definedName name="_S440A" localSheetId="3">'Fjárhagsáætlun 2028 (3 ára)'!$B$155</definedName>
    <definedName name="_S440A" localSheetId="4">'Fjárhagsáætlun 2029 (3 ára)'!$B$155</definedName>
    <definedName name="_S440A" localSheetId="0">'Útkomuspá 2025'!$B$155</definedName>
    <definedName name="_S440AB" localSheetId="1">'Fjárhagsáætlun 2026 (Eins árs)'!$C$155</definedName>
    <definedName name="_S440AB" localSheetId="2">'Fjárhagsáætlun 2027 (3 ára)'!$C$155</definedName>
    <definedName name="_S440AB" localSheetId="3">'Fjárhagsáætlun 2028 (3 ára)'!$C$155</definedName>
    <definedName name="_S440AB" localSheetId="4">'Fjárhagsáætlun 2029 (3 ára)'!$C$155</definedName>
    <definedName name="_S440AB" localSheetId="0">'Útkomuspá 2025'!$C$155</definedName>
    <definedName name="_S450A" localSheetId="1">'Fjárhagsáætlun 2026 (Eins árs)'!$B$156</definedName>
    <definedName name="_S450A" localSheetId="2">'Fjárhagsáætlun 2027 (3 ára)'!$B$156</definedName>
    <definedName name="_S450A" localSheetId="3">'Fjárhagsáætlun 2028 (3 ára)'!$B$156</definedName>
    <definedName name="_S450A" localSheetId="4">'Fjárhagsáætlun 2029 (3 ára)'!$B$156</definedName>
    <definedName name="_S450A" localSheetId="0">'Útkomuspá 2025'!$B$156</definedName>
    <definedName name="_S450AB" localSheetId="1">'Fjárhagsáætlun 2026 (Eins árs)'!$C$156</definedName>
    <definedName name="_S450AB" localSheetId="2">'Fjárhagsáætlun 2027 (3 ára)'!$C$156</definedName>
    <definedName name="_S450AB" localSheetId="3">'Fjárhagsáætlun 2028 (3 ára)'!$C$156</definedName>
    <definedName name="_S450AB" localSheetId="4">'Fjárhagsáætlun 2029 (3 ára)'!$C$156</definedName>
    <definedName name="_S450AB" localSheetId="0">'Útkomuspá 2025'!$C$156</definedName>
    <definedName name="_S460A" localSheetId="1">'Fjárhagsáætlun 2026 (Eins árs)'!$B$157</definedName>
    <definedName name="_S460A" localSheetId="2">'Fjárhagsáætlun 2027 (3 ára)'!$B$157</definedName>
    <definedName name="_S460A" localSheetId="3">'Fjárhagsáætlun 2028 (3 ára)'!$B$157</definedName>
    <definedName name="_S460A" localSheetId="4">'Fjárhagsáætlun 2029 (3 ára)'!$B$157</definedName>
    <definedName name="_S460A" localSheetId="0">'Útkomuspá 2025'!$B$157</definedName>
    <definedName name="_S460AB" localSheetId="1">'Fjárhagsáætlun 2026 (Eins árs)'!$C$157</definedName>
    <definedName name="_S460AB" localSheetId="2">'Fjárhagsáætlun 2027 (3 ára)'!$C$157</definedName>
    <definedName name="_S460AB" localSheetId="3">'Fjárhagsáætlun 2028 (3 ára)'!$C$157</definedName>
    <definedName name="_S460AB" localSheetId="4">'Fjárhagsáætlun 2029 (3 ára)'!$C$157</definedName>
    <definedName name="_S460AB" localSheetId="0">'Útkomuspá 2025'!$C$157</definedName>
    <definedName name="_S510A" localSheetId="1">'Fjárhagsáætlun 2026 (Eins árs)'!$B$162</definedName>
    <definedName name="_S510A" localSheetId="2">'Fjárhagsáætlun 2027 (3 ára)'!$B$162</definedName>
    <definedName name="_S510A" localSheetId="3">'Fjárhagsáætlun 2028 (3 ára)'!$B$162</definedName>
    <definedName name="_S510A" localSheetId="4">'Fjárhagsáætlun 2029 (3 ára)'!$B$162</definedName>
    <definedName name="_S510A" localSheetId="0">'Útkomuspá 2025'!$B$162</definedName>
    <definedName name="_S510AB" localSheetId="1">'Fjárhagsáætlun 2026 (Eins árs)'!$C$162</definedName>
    <definedName name="_S510AB" localSheetId="2">'Fjárhagsáætlun 2027 (3 ára)'!$C$162</definedName>
    <definedName name="_S510AB" localSheetId="3">'Fjárhagsáætlun 2028 (3 ára)'!$C$162</definedName>
    <definedName name="_S510AB" localSheetId="4">'Fjárhagsáætlun 2029 (3 ára)'!$C$162</definedName>
    <definedName name="_S510AB" localSheetId="0">'Útkomuspá 2025'!$C$162</definedName>
    <definedName name="_S520A" localSheetId="1">'Fjárhagsáætlun 2026 (Eins árs)'!$B$163</definedName>
    <definedName name="_S520A" localSheetId="2">'Fjárhagsáætlun 2027 (3 ára)'!$B$163</definedName>
    <definedName name="_S520A" localSheetId="3">'Fjárhagsáætlun 2028 (3 ára)'!$B$163</definedName>
    <definedName name="_S520A" localSheetId="4">'Fjárhagsáætlun 2029 (3 ára)'!$B$163</definedName>
    <definedName name="_S520A" localSheetId="0">'Útkomuspá 2025'!$B$163</definedName>
    <definedName name="_S520AB" localSheetId="1">'Fjárhagsáætlun 2026 (Eins árs)'!$C$163</definedName>
    <definedName name="_S520AB" localSheetId="2">'Fjárhagsáætlun 2027 (3 ára)'!$C$163</definedName>
    <definedName name="_S520AB" localSheetId="3">'Fjárhagsáætlun 2028 (3 ára)'!$C$163</definedName>
    <definedName name="_S520AB" localSheetId="4">'Fjárhagsáætlun 2029 (3 ára)'!$C$163</definedName>
    <definedName name="_S520AB" localSheetId="0">'Útkomuspá 2025'!$C$163</definedName>
    <definedName name="_S530A" localSheetId="1">'Fjárhagsáætlun 2026 (Eins árs)'!$B$141</definedName>
    <definedName name="_S530A" localSheetId="2">'Fjárhagsáætlun 2027 (3 ára)'!$B$141</definedName>
    <definedName name="_S530A" localSheetId="3">'Fjárhagsáætlun 2028 (3 ára)'!$B$141</definedName>
    <definedName name="_S530A" localSheetId="4">'Fjárhagsáætlun 2029 (3 ára)'!$B$141</definedName>
    <definedName name="_S530A" localSheetId="0">'Útkomuspá 2025'!$B$141</definedName>
    <definedName name="_S530AB" localSheetId="1">'Fjárhagsáætlun 2026 (Eins árs)'!$C$141</definedName>
    <definedName name="_S530AB" localSheetId="2">'Fjárhagsáætlun 2027 (3 ára)'!$C$141</definedName>
    <definedName name="_S530AB" localSheetId="3">'Fjárhagsáætlun 2028 (3 ára)'!$C$141</definedName>
    <definedName name="_S530AB" localSheetId="4">'Fjárhagsáætlun 2029 (3 ára)'!$C$141</definedName>
    <definedName name="_S530AB" localSheetId="0">'Útkomuspá 2025'!$C$141</definedName>
    <definedName name="_S540A" localSheetId="1">'Fjárhagsáætlun 2026 (Eins árs)'!$B$164</definedName>
    <definedName name="_S540A" localSheetId="2">'Fjárhagsáætlun 2027 (3 ára)'!$B$164</definedName>
    <definedName name="_S540A" localSheetId="3">'Fjárhagsáætlun 2028 (3 ára)'!$B$164</definedName>
    <definedName name="_S540A" localSheetId="4">'Fjárhagsáætlun 2029 (3 ára)'!$B$164</definedName>
    <definedName name="_S540A" localSheetId="0">'Útkomuspá 2025'!$B$164</definedName>
    <definedName name="_S540AB" localSheetId="1">'Fjárhagsáætlun 2026 (Eins árs)'!$C$164</definedName>
    <definedName name="_S540AB" localSheetId="2">'Fjárhagsáætlun 2027 (3 ára)'!$C$164</definedName>
    <definedName name="_S540AB" localSheetId="3">'Fjárhagsáætlun 2028 (3 ára)'!$C$164</definedName>
    <definedName name="_S540AB" localSheetId="4">'Fjárhagsáætlun 2029 (3 ára)'!$C$164</definedName>
    <definedName name="_S540AB" localSheetId="0">'Útkomuspá 2025'!$C$164</definedName>
    <definedName name="_S550A" localSheetId="1">'Fjárhagsáætlun 2026 (Eins árs)'!$B$165</definedName>
    <definedName name="_S550A" localSheetId="2">'Fjárhagsáætlun 2027 (3 ára)'!$B$165</definedName>
    <definedName name="_S550A" localSheetId="3">'Fjárhagsáætlun 2028 (3 ára)'!$B$165</definedName>
    <definedName name="_S550A" localSheetId="4">'Fjárhagsáætlun 2029 (3 ára)'!$B$165</definedName>
    <definedName name="_S550A" localSheetId="0">'Útkomuspá 2025'!$B$165</definedName>
    <definedName name="_S550AB" localSheetId="1">'Fjárhagsáætlun 2026 (Eins árs)'!$C$165</definedName>
    <definedName name="_S550AB" localSheetId="2">'Fjárhagsáætlun 2027 (3 ára)'!$C$165</definedName>
    <definedName name="_S550AB" localSheetId="3">'Fjárhagsáætlun 2028 (3 ára)'!$C$165</definedName>
    <definedName name="_S550AB" localSheetId="4">'Fjárhagsáætlun 2029 (3 ára)'!$C$165</definedName>
    <definedName name="_S550AB" localSheetId="0">'Útkomuspá 2025'!$C$165</definedName>
    <definedName name="_S560A" localSheetId="1">'Fjárhagsáætlun 2026 (Eins árs)'!$B$166</definedName>
    <definedName name="_S560A" localSheetId="2">'Fjárhagsáætlun 2027 (3 ára)'!$B$166</definedName>
    <definedName name="_S560A" localSheetId="3">'Fjárhagsáætlun 2028 (3 ára)'!$B$166</definedName>
    <definedName name="_S560A" localSheetId="4">'Fjárhagsáætlun 2029 (3 ára)'!$B$166</definedName>
    <definedName name="_S560A" localSheetId="0">'Útkomuspá 2025'!$B$166</definedName>
    <definedName name="_S560AB" localSheetId="1">'Fjárhagsáætlun 2026 (Eins árs)'!$C$166</definedName>
    <definedName name="_S560AB" localSheetId="2">'Fjárhagsáætlun 2027 (3 ára)'!$C$166</definedName>
    <definedName name="_S560AB" localSheetId="3">'Fjárhagsáætlun 2028 (3 ára)'!$C$166</definedName>
    <definedName name="_S560AB" localSheetId="4">'Fjárhagsáætlun 2029 (3 ára)'!$C$166</definedName>
    <definedName name="_S560AB" localSheetId="0">'Útkomuspá 2025'!$C$166</definedName>
    <definedName name="_S570A" localSheetId="1">'Fjárhagsáætlun 2026 (Eins árs)'!$B$167</definedName>
    <definedName name="_S570A" localSheetId="2">'Fjárhagsáætlun 2027 (3 ára)'!$B$167</definedName>
    <definedName name="_S570A" localSheetId="3">'Fjárhagsáætlun 2028 (3 ára)'!$B$167</definedName>
    <definedName name="_S570A" localSheetId="4">'Fjárhagsáætlun 2029 (3 ára)'!$B$167</definedName>
    <definedName name="_S570A" localSheetId="0">'Útkomuspá 2025'!$B$167</definedName>
    <definedName name="_S570AB" localSheetId="1">'Fjárhagsáætlun 2026 (Eins árs)'!$C$167</definedName>
    <definedName name="_S570AB" localSheetId="2">'Fjárhagsáætlun 2027 (3 ára)'!$C$167</definedName>
    <definedName name="_S570AB" localSheetId="3">'Fjárhagsáætlun 2028 (3 ára)'!$C$167</definedName>
    <definedName name="_S570AB" localSheetId="4">'Fjárhagsáætlun 2029 (3 ára)'!$C$167</definedName>
    <definedName name="_S570AB" localSheetId="0">'Útkomuspá 2025'!$C$167</definedName>
    <definedName name="_S580A" localSheetId="1">'Fjárhagsáætlun 2026 (Eins árs)'!$B$168</definedName>
    <definedName name="_S580A" localSheetId="2">'Fjárhagsáætlun 2027 (3 ára)'!$B$168</definedName>
    <definedName name="_S580A" localSheetId="3">'Fjárhagsáætlun 2028 (3 ára)'!$B$168</definedName>
    <definedName name="_S580A" localSheetId="4">'Fjárhagsáætlun 2029 (3 ára)'!$B$168</definedName>
    <definedName name="_S580A" localSheetId="0">'Útkomuspá 2025'!$B$168</definedName>
    <definedName name="_S580AB" localSheetId="1">'Fjárhagsáætlun 2026 (Eins árs)'!$C$168</definedName>
    <definedName name="_S580AB" localSheetId="2">'Fjárhagsáætlun 2027 (3 ára)'!$C$168</definedName>
    <definedName name="_S580AB" localSheetId="3">'Fjárhagsáætlun 2028 (3 ára)'!$C$168</definedName>
    <definedName name="_S580AB" localSheetId="4">'Fjárhagsáætlun 2029 (3 ára)'!$C$168</definedName>
    <definedName name="_S580AB" localSheetId="0">'Útkomuspá 2025'!$C$168</definedName>
    <definedName name="_S610A" localSheetId="1">'Fjárhagsáætlun 2026 (Eins árs)'!$B$174</definedName>
    <definedName name="_S610A" localSheetId="2">'Fjárhagsáætlun 2027 (3 ára)'!$B$174</definedName>
    <definedName name="_S610A" localSheetId="3">'Fjárhagsáætlun 2028 (3 ára)'!$B$174</definedName>
    <definedName name="_S610A" localSheetId="4">'Fjárhagsáætlun 2029 (3 ára)'!$B$174</definedName>
    <definedName name="_S610A" localSheetId="0">'Útkomuspá 2025'!$B$174</definedName>
    <definedName name="_S610AB" localSheetId="1">'Fjárhagsáætlun 2026 (Eins árs)'!$C$174</definedName>
    <definedName name="_S610AB" localSheetId="2">'Fjárhagsáætlun 2027 (3 ára)'!$C$174</definedName>
    <definedName name="_S610AB" localSheetId="3">'Fjárhagsáætlun 2028 (3 ára)'!$C$174</definedName>
    <definedName name="_S610AB" localSheetId="4">'Fjárhagsáætlun 2029 (3 ára)'!$C$174</definedName>
    <definedName name="_S610AB" localSheetId="0">'Útkomuspá 2025'!$C$174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9" roundtripDataChecksum="mErHqZLDVZLf5VWH0raxTIOS7gXIYTuPZyi7YISV28Y="/>
    </ext>
  </extLst>
</workbook>
</file>

<file path=xl/calcChain.xml><?xml version="1.0" encoding="utf-8"?>
<calcChain xmlns="http://schemas.openxmlformats.org/spreadsheetml/2006/main">
  <c r="C196" i="5" l="1"/>
  <c r="B196" i="5"/>
  <c r="C194" i="5"/>
  <c r="B194" i="5"/>
  <c r="C169" i="5"/>
  <c r="B169" i="5"/>
  <c r="C158" i="5"/>
  <c r="B158" i="5"/>
  <c r="C142" i="5"/>
  <c r="B142" i="5"/>
  <c r="C131" i="5"/>
  <c r="C133" i="5" s="1"/>
  <c r="C144" i="5" s="1"/>
  <c r="C172" i="5" s="1"/>
  <c r="C175" i="5" s="1"/>
  <c r="C6" i="5" s="1"/>
  <c r="B131" i="5"/>
  <c r="B133" i="5" s="1"/>
  <c r="B144" i="5" s="1"/>
  <c r="B172" i="5" s="1"/>
  <c r="B175" i="5" s="1"/>
  <c r="B6" i="5" s="1"/>
  <c r="C112" i="5"/>
  <c r="C115" i="5" s="1"/>
  <c r="B112" i="5"/>
  <c r="B115" i="5" s="1"/>
  <c r="C101" i="5"/>
  <c r="B101" i="5"/>
  <c r="C93" i="5"/>
  <c r="C180" i="5" s="1"/>
  <c r="B93" i="5"/>
  <c r="B180" i="5" s="1"/>
  <c r="C88" i="5"/>
  <c r="B88" i="5"/>
  <c r="C75" i="5"/>
  <c r="C79" i="5" s="1"/>
  <c r="B75" i="5"/>
  <c r="B79" i="5" s="1"/>
  <c r="C62" i="5"/>
  <c r="C64" i="5" s="1"/>
  <c r="B62" i="5"/>
  <c r="B64" i="5" s="1"/>
  <c r="C56" i="5"/>
  <c r="B56" i="5"/>
  <c r="C36" i="5"/>
  <c r="B36" i="5"/>
  <c r="C32" i="5"/>
  <c r="B32" i="5"/>
  <c r="C22" i="5"/>
  <c r="B22" i="5"/>
  <c r="C16" i="5"/>
  <c r="C38" i="5" s="1"/>
  <c r="C43" i="5" s="1"/>
  <c r="C5" i="5" s="1"/>
  <c r="B16" i="5"/>
  <c r="B38" i="5" s="1"/>
  <c r="B43" i="5" s="1"/>
  <c r="B5" i="5" s="1"/>
  <c r="C196" i="4"/>
  <c r="B196" i="4"/>
  <c r="C194" i="4"/>
  <c r="B194" i="4"/>
  <c r="C169" i="4"/>
  <c r="B169" i="4"/>
  <c r="C158" i="4"/>
  <c r="B158" i="4"/>
  <c r="C142" i="4"/>
  <c r="B142" i="4"/>
  <c r="C131" i="4"/>
  <c r="C133" i="4" s="1"/>
  <c r="C144" i="4" s="1"/>
  <c r="C172" i="4" s="1"/>
  <c r="C175" i="4" s="1"/>
  <c r="C6" i="4" s="1"/>
  <c r="B131" i="4"/>
  <c r="B133" i="4" s="1"/>
  <c r="B144" i="4" s="1"/>
  <c r="B172" i="4" s="1"/>
  <c r="B175" i="4" s="1"/>
  <c r="B6" i="4" s="1"/>
  <c r="C112" i="4"/>
  <c r="C115" i="4" s="1"/>
  <c r="B112" i="4"/>
  <c r="B115" i="4" s="1"/>
  <c r="C101" i="4"/>
  <c r="B101" i="4"/>
  <c r="C93" i="4"/>
  <c r="C180" i="4" s="1"/>
  <c r="B93" i="4"/>
  <c r="B180" i="4" s="1"/>
  <c r="C88" i="4"/>
  <c r="B88" i="4"/>
  <c r="C75" i="4"/>
  <c r="C79" i="4" s="1"/>
  <c r="B75" i="4"/>
  <c r="B79" i="4" s="1"/>
  <c r="C62" i="4"/>
  <c r="C64" i="4" s="1"/>
  <c r="B62" i="4"/>
  <c r="B64" i="4" s="1"/>
  <c r="C56" i="4"/>
  <c r="B56" i="4"/>
  <c r="C36" i="4"/>
  <c r="B36" i="4"/>
  <c r="C32" i="4"/>
  <c r="B32" i="4"/>
  <c r="C22" i="4"/>
  <c r="B22" i="4"/>
  <c r="C16" i="4"/>
  <c r="C38" i="4" s="1"/>
  <c r="C43" i="4" s="1"/>
  <c r="C5" i="4" s="1"/>
  <c r="B16" i="4"/>
  <c r="B38" i="4" s="1"/>
  <c r="B43" i="4" s="1"/>
  <c r="B5" i="4" s="1"/>
  <c r="C196" i="3"/>
  <c r="B196" i="3"/>
  <c r="C194" i="3"/>
  <c r="B194" i="3"/>
  <c r="C169" i="3"/>
  <c r="B169" i="3"/>
  <c r="C158" i="3"/>
  <c r="B158" i="3"/>
  <c r="C142" i="3"/>
  <c r="B142" i="3"/>
  <c r="C131" i="3"/>
  <c r="C133" i="3" s="1"/>
  <c r="C144" i="3" s="1"/>
  <c r="C172" i="3" s="1"/>
  <c r="C175" i="3" s="1"/>
  <c r="C6" i="3" s="1"/>
  <c r="B131" i="3"/>
  <c r="B133" i="3" s="1"/>
  <c r="B144" i="3" s="1"/>
  <c r="B172" i="3" s="1"/>
  <c r="B175" i="3" s="1"/>
  <c r="B6" i="3" s="1"/>
  <c r="C112" i="3"/>
  <c r="C115" i="3" s="1"/>
  <c r="B112" i="3"/>
  <c r="B115" i="3" s="1"/>
  <c r="C101" i="3"/>
  <c r="B101" i="3"/>
  <c r="C93" i="3"/>
  <c r="C180" i="3" s="1"/>
  <c r="B93" i="3"/>
  <c r="B180" i="3" s="1"/>
  <c r="C88" i="3"/>
  <c r="B88" i="3"/>
  <c r="C75" i="3"/>
  <c r="C79" i="3" s="1"/>
  <c r="B75" i="3"/>
  <c r="B79" i="3" s="1"/>
  <c r="C62" i="3"/>
  <c r="C64" i="3" s="1"/>
  <c r="B62" i="3"/>
  <c r="B64" i="3" s="1"/>
  <c r="C56" i="3"/>
  <c r="B56" i="3"/>
  <c r="C36" i="3"/>
  <c r="B36" i="3"/>
  <c r="C32" i="3"/>
  <c r="B32" i="3"/>
  <c r="C22" i="3"/>
  <c r="B22" i="3"/>
  <c r="C16" i="3"/>
  <c r="C38" i="3" s="1"/>
  <c r="C43" i="3" s="1"/>
  <c r="C5" i="3" s="1"/>
  <c r="B16" i="3"/>
  <c r="B38" i="3" s="1"/>
  <c r="B43" i="3" s="1"/>
  <c r="B5" i="3" s="1"/>
  <c r="C196" i="2"/>
  <c r="B196" i="2"/>
  <c r="C194" i="2"/>
  <c r="B194" i="2"/>
  <c r="C180" i="2"/>
  <c r="C169" i="2"/>
  <c r="B169" i="2"/>
  <c r="C158" i="2"/>
  <c r="B158" i="2"/>
  <c r="C142" i="2"/>
  <c r="B142" i="2"/>
  <c r="C131" i="2"/>
  <c r="C133" i="2" s="1"/>
  <c r="C144" i="2" s="1"/>
  <c r="C172" i="2" s="1"/>
  <c r="C175" i="2" s="1"/>
  <c r="C6" i="2" s="1"/>
  <c r="B131" i="2"/>
  <c r="B133" i="2" s="1"/>
  <c r="B144" i="2" s="1"/>
  <c r="B172" i="2" s="1"/>
  <c r="B175" i="2" s="1"/>
  <c r="B6" i="2" s="1"/>
  <c r="C112" i="2"/>
  <c r="C115" i="2" s="1"/>
  <c r="B112" i="2"/>
  <c r="B115" i="2" s="1"/>
  <c r="C101" i="2"/>
  <c r="B101" i="2"/>
  <c r="C93" i="2"/>
  <c r="B93" i="2"/>
  <c r="B180" i="2" s="1"/>
  <c r="C88" i="2"/>
  <c r="B88" i="2"/>
  <c r="C75" i="2"/>
  <c r="C79" i="2" s="1"/>
  <c r="B75" i="2"/>
  <c r="B79" i="2" s="1"/>
  <c r="C62" i="2"/>
  <c r="C64" i="2" s="1"/>
  <c r="B62" i="2"/>
  <c r="B64" i="2" s="1"/>
  <c r="C56" i="2"/>
  <c r="B56" i="2"/>
  <c r="C36" i="2"/>
  <c r="B36" i="2"/>
  <c r="C32" i="2"/>
  <c r="B32" i="2"/>
  <c r="C22" i="2"/>
  <c r="B22" i="2"/>
  <c r="C16" i="2"/>
  <c r="C38" i="2" s="1"/>
  <c r="C43" i="2" s="1"/>
  <c r="C5" i="2" s="1"/>
  <c r="B16" i="2"/>
  <c r="B38" i="2" s="1"/>
  <c r="B43" i="2" s="1"/>
  <c r="B5" i="2" s="1"/>
  <c r="C196" i="1"/>
  <c r="B196" i="1"/>
  <c r="C194" i="1"/>
  <c r="B194" i="1"/>
  <c r="C169" i="1"/>
  <c r="B169" i="1"/>
  <c r="C158" i="1"/>
  <c r="B158" i="1"/>
  <c r="C142" i="1"/>
  <c r="B142" i="1"/>
  <c r="C131" i="1"/>
  <c r="C133" i="1" s="1"/>
  <c r="C144" i="1" s="1"/>
  <c r="C172" i="1" s="1"/>
  <c r="C175" i="1" s="1"/>
  <c r="C6" i="1" s="1"/>
  <c r="B131" i="1"/>
  <c r="B133" i="1" s="1"/>
  <c r="B144" i="1" s="1"/>
  <c r="B172" i="1" s="1"/>
  <c r="B175" i="1" s="1"/>
  <c r="B6" i="1" s="1"/>
  <c r="C112" i="1"/>
  <c r="C115" i="1" s="1"/>
  <c r="B112" i="1"/>
  <c r="B115" i="1" s="1"/>
  <c r="C101" i="1"/>
  <c r="B101" i="1"/>
  <c r="C93" i="1"/>
  <c r="C180" i="1" s="1"/>
  <c r="B93" i="1"/>
  <c r="B180" i="1" s="1"/>
  <c r="C88" i="1"/>
  <c r="B88" i="1"/>
  <c r="C75" i="1"/>
  <c r="C79" i="1" s="1"/>
  <c r="B75" i="1"/>
  <c r="B79" i="1" s="1"/>
  <c r="C62" i="1"/>
  <c r="C64" i="1" s="1"/>
  <c r="B62" i="1"/>
  <c r="B64" i="1" s="1"/>
  <c r="C56" i="1"/>
  <c r="B56" i="1"/>
  <c r="C36" i="1"/>
  <c r="B36" i="1"/>
  <c r="C32" i="1"/>
  <c r="B32" i="1"/>
  <c r="C22" i="1"/>
  <c r="B22" i="1"/>
  <c r="C16" i="1"/>
  <c r="C38" i="1" s="1"/>
  <c r="C43" i="1" s="1"/>
  <c r="C5" i="1" s="1"/>
  <c r="B16" i="1"/>
  <c r="B38" i="1" s="1"/>
  <c r="B43" i="1" s="1"/>
  <c r="B5" i="1" s="1"/>
  <c r="B81" i="4" l="1"/>
  <c r="B185" i="4"/>
  <c r="B187" i="4" s="1"/>
  <c r="B4" i="4"/>
  <c r="C81" i="2"/>
  <c r="C185" i="2"/>
  <c r="C187" i="2" s="1"/>
  <c r="C4" i="2"/>
  <c r="B185" i="1"/>
  <c r="B187" i="1" s="1"/>
  <c r="B198" i="1" s="1"/>
  <c r="B81" i="1"/>
  <c r="B4" i="1" s="1"/>
  <c r="C81" i="4"/>
  <c r="C4" i="4" s="1"/>
  <c r="C185" i="4"/>
  <c r="C187" i="4" s="1"/>
  <c r="C185" i="1"/>
  <c r="C187" i="1" s="1"/>
  <c r="C81" i="1"/>
  <c r="C4" i="1"/>
  <c r="B198" i="3"/>
  <c r="B185" i="5"/>
  <c r="B187" i="5" s="1"/>
  <c r="B81" i="5"/>
  <c r="B4" i="5"/>
  <c r="B81" i="2"/>
  <c r="B185" i="2"/>
  <c r="B187" i="2" s="1"/>
  <c r="B198" i="2" s="1"/>
  <c r="B4" i="2"/>
  <c r="C198" i="3"/>
  <c r="C185" i="5"/>
  <c r="C187" i="5" s="1"/>
  <c r="C81" i="5"/>
  <c r="C4" i="5"/>
  <c r="B198" i="4"/>
  <c r="C198" i="2"/>
  <c r="C198" i="4"/>
  <c r="C198" i="1"/>
  <c r="B81" i="3"/>
  <c r="B4" i="3" s="1"/>
  <c r="B185" i="3"/>
  <c r="B187" i="3" s="1"/>
  <c r="B198" i="5"/>
  <c r="C185" i="3"/>
  <c r="C187" i="3" s="1"/>
  <c r="C81" i="3"/>
  <c r="C4" i="3"/>
  <c r="C198" i="5"/>
</calcChain>
</file>

<file path=xl/sharedStrings.xml><?xml version="1.0" encoding="utf-8"?>
<sst xmlns="http://schemas.openxmlformats.org/spreadsheetml/2006/main" count="2165" uniqueCount="226">
  <si>
    <t>A Hluti</t>
  </si>
  <si>
    <t>A og B Hluti</t>
  </si>
  <si>
    <t>Villuprófanir</t>
  </si>
  <si>
    <t>Mismunur á eignum og skuldum (á að vera 0)</t>
  </si>
  <si>
    <t>Grænt ef stærðirnar eru eins, annars rautt</t>
  </si>
  <si>
    <t>Mismunur á rekstrarniðurstöðu í RR og SS (á að vera 0)</t>
  </si>
  <si>
    <t>Mismunur á handbæru fé í árslok EHR og SS (á að vera 0)</t>
  </si>
  <si>
    <t>19.11.2024:  Viðbót (e. added).</t>
  </si>
  <si>
    <t>Rekstrarreikningur</t>
  </si>
  <si>
    <t>Lykill</t>
  </si>
  <si>
    <t>Heiti Lykils</t>
  </si>
  <si>
    <t>Tekjur</t>
  </si>
  <si>
    <t>Útsvar</t>
  </si>
  <si>
    <t xml:space="preserve">þús kr. </t>
  </si>
  <si>
    <t>R010</t>
  </si>
  <si>
    <t>Fasteignaskattur</t>
  </si>
  <si>
    <t>R020</t>
  </si>
  <si>
    <t>Skattaígildi (lóðaleiga)</t>
  </si>
  <si>
    <t>R030</t>
  </si>
  <si>
    <t>Skattaígildi</t>
  </si>
  <si>
    <t>Framlag úr Jöfnunarsjóði</t>
  </si>
  <si>
    <t>R040</t>
  </si>
  <si>
    <t>Þjónustugjöld og aðrar tekjur</t>
  </si>
  <si>
    <t>R050</t>
  </si>
  <si>
    <t>Gjöld</t>
  </si>
  <si>
    <t>Laun og launatengd gjöld</t>
  </si>
  <si>
    <t>R110</t>
  </si>
  <si>
    <t>Breyting lífeyrisskuldbindinga</t>
  </si>
  <si>
    <t>R120</t>
  </si>
  <si>
    <t>Annar rekstrarkostnaður</t>
  </si>
  <si>
    <t>R130</t>
  </si>
  <si>
    <t>Afskriftir</t>
  </si>
  <si>
    <t>R140</t>
  </si>
  <si>
    <t>Rekstrarniðurstaða fyrir fjármagns- og óreglulega liði</t>
  </si>
  <si>
    <t>Fjármagnsliðir</t>
  </si>
  <si>
    <t>Fjármunatekjur</t>
  </si>
  <si>
    <t>R210</t>
  </si>
  <si>
    <t>(Fjármagnsgjöld)</t>
  </si>
  <si>
    <t>R220</t>
  </si>
  <si>
    <t>Gengismunur</t>
  </si>
  <si>
    <t>R230</t>
  </si>
  <si>
    <t>Arður</t>
  </si>
  <si>
    <t>R240</t>
  </si>
  <si>
    <t>Söluhagnaður (tap) eigna</t>
  </si>
  <si>
    <t>R250</t>
  </si>
  <si>
    <t>Aðrir fjármagnsliðir</t>
  </si>
  <si>
    <t>R260</t>
  </si>
  <si>
    <t>Skattar</t>
  </si>
  <si>
    <t>R310</t>
  </si>
  <si>
    <t>Hlutdeild minnihluta</t>
  </si>
  <si>
    <t>R320</t>
  </si>
  <si>
    <t>Rekstarniðurstaða fyrir óreglulega liði</t>
  </si>
  <si>
    <t>Óreglulegar tekjur / (gjöld)</t>
  </si>
  <si>
    <t>R410</t>
  </si>
  <si>
    <t>Rekstrarniðurstaða</t>
  </si>
  <si>
    <t>Efnahagsreikningur</t>
  </si>
  <si>
    <t>Eignir</t>
  </si>
  <si>
    <t>Fastafjármunir</t>
  </si>
  <si>
    <t>Varanlegir rekstrarfjármunir:</t>
  </si>
  <si>
    <t>Fasteignir, lóðir og fasteignaréttindi</t>
  </si>
  <si>
    <t>E110</t>
  </si>
  <si>
    <t>Veitur, götur og hafnarmannvirki</t>
  </si>
  <si>
    <t>E120</t>
  </si>
  <si>
    <t>Vélar, áhöld og tæki</t>
  </si>
  <si>
    <t>E130</t>
  </si>
  <si>
    <t>Leigðar eignir</t>
  </si>
  <si>
    <t>E140</t>
  </si>
  <si>
    <t>Áhættufjármunir og langtímakröfur:</t>
  </si>
  <si>
    <t>Eignarhlutir í félögum</t>
  </si>
  <si>
    <t>E210</t>
  </si>
  <si>
    <t>Langtímakröfur</t>
  </si>
  <si>
    <t>E220</t>
  </si>
  <si>
    <t>Langtímakröfur á eigin fyrirtæki</t>
  </si>
  <si>
    <t>E230</t>
  </si>
  <si>
    <t>Aðrar kröfur</t>
  </si>
  <si>
    <t>E240</t>
  </si>
  <si>
    <t>Fastafjármunir samtals</t>
  </si>
  <si>
    <t>Veltufjármunir</t>
  </si>
  <si>
    <t>Skammtímakröfur:</t>
  </si>
  <si>
    <t>Birgðir</t>
  </si>
  <si>
    <t>E310</t>
  </si>
  <si>
    <t>Óinnheimtar tekjur</t>
  </si>
  <si>
    <t>E320</t>
  </si>
  <si>
    <t>Næsta árs afborganir langtímakrafna</t>
  </si>
  <si>
    <t>E330</t>
  </si>
  <si>
    <t>Næsta árs afborganir langtímakrafna á eigin fyrirtæki</t>
  </si>
  <si>
    <t>E340</t>
  </si>
  <si>
    <t>Viðskiptakröfur á eigin fyrirtæki</t>
  </si>
  <si>
    <t>E350</t>
  </si>
  <si>
    <t>Aðrar skammtímakröfur</t>
  </si>
  <si>
    <t>E360</t>
  </si>
  <si>
    <t>Handbært fé:</t>
  </si>
  <si>
    <t>Handbært fé</t>
  </si>
  <si>
    <t>E410</t>
  </si>
  <si>
    <t>Veltufjármunir samtals</t>
  </si>
  <si>
    <t>Eignir samtals</t>
  </si>
  <si>
    <t>Skuldir og eigið fé</t>
  </si>
  <si>
    <t>Eigið fé</t>
  </si>
  <si>
    <t>Eiginfjárreikningur</t>
  </si>
  <si>
    <t>E510</t>
  </si>
  <si>
    <t>E520</t>
  </si>
  <si>
    <t>Skuldbindingar</t>
  </si>
  <si>
    <t>Lífeyrisskuldbinding</t>
  </si>
  <si>
    <t>E610</t>
  </si>
  <si>
    <t>Aðrar skuldbindingar</t>
  </si>
  <si>
    <t>E620</t>
  </si>
  <si>
    <t>Langtímaskuldir</t>
  </si>
  <si>
    <t>Skuldir við lánastofnanir í íslenskum krónum</t>
  </si>
  <si>
    <t>E710</t>
  </si>
  <si>
    <t>Skuldir við lánastofnanir í erlendum myntum</t>
  </si>
  <si>
    <t>E720</t>
  </si>
  <si>
    <t>Leiguskuldir</t>
  </si>
  <si>
    <t>E730</t>
  </si>
  <si>
    <t>Langtímaskuldir við eigin fyrirtæki</t>
  </si>
  <si>
    <t>E735</t>
  </si>
  <si>
    <t>Aðrar langtímaskuldir</t>
  </si>
  <si>
    <t>E740</t>
  </si>
  <si>
    <t>Skammtímaskuldir</t>
  </si>
  <si>
    <t>Skuldir við lánastofnanir</t>
  </si>
  <si>
    <t>E810</t>
  </si>
  <si>
    <t>Viðskiptaskuldir</t>
  </si>
  <si>
    <t>E820</t>
  </si>
  <si>
    <t>Næsta árs afborganir langtímaskulda</t>
  </si>
  <si>
    <t>E830</t>
  </si>
  <si>
    <t>Næsta árs afborganir langtímaskulda á eigin fyrirtæki</t>
  </si>
  <si>
    <t>E840</t>
  </si>
  <si>
    <t>Næsta árs afborganir leiguskulda</t>
  </si>
  <si>
    <t>E850</t>
  </si>
  <si>
    <t>Skammtímaskuldir við eigin fyrirtæki</t>
  </si>
  <si>
    <t>E860</t>
  </si>
  <si>
    <t>Skuldir við eigin fyrirtæki</t>
  </si>
  <si>
    <t>Aðrar skammtímaskuldir</t>
  </si>
  <si>
    <t>E870</t>
  </si>
  <si>
    <t>Sjóðsstreymi</t>
  </si>
  <si>
    <t>Rekstrarhreyfingar</t>
  </si>
  <si>
    <t>Niðurstaða ársins</t>
  </si>
  <si>
    <t>S110</t>
  </si>
  <si>
    <t>Rekstrarliðir sem hafa ekki áhrif á fjárstreymi:</t>
  </si>
  <si>
    <t>(Söluhagnaður) / tap eigna</t>
  </si>
  <si>
    <t>S210</t>
  </si>
  <si>
    <t>Reiknaðar afskriftir</t>
  </si>
  <si>
    <t>S220</t>
  </si>
  <si>
    <t>Verðbætur og gengismunur</t>
  </si>
  <si>
    <t>S230</t>
  </si>
  <si>
    <t>Byggingarréttur</t>
  </si>
  <si>
    <t>S235</t>
  </si>
  <si>
    <t>Breyting lífeyrirskuldbindinga</t>
  </si>
  <si>
    <t>S240</t>
  </si>
  <si>
    <t>Aðrar rekstrarhreyfingar</t>
  </si>
  <si>
    <t>S250</t>
  </si>
  <si>
    <t>Veltufé frá rekstri</t>
  </si>
  <si>
    <t>Breyting á rekstrartengdum eignum og skuldum:</t>
  </si>
  <si>
    <t>Birgðir, lækkun (hækkun)</t>
  </si>
  <si>
    <t>S310</t>
  </si>
  <si>
    <t>Óinnheimtar tekjur, lækkun (hækkun)</t>
  </si>
  <si>
    <t>S320</t>
  </si>
  <si>
    <t>Skammtímakröfur, lækkun (hækkun)</t>
  </si>
  <si>
    <t>S330</t>
  </si>
  <si>
    <t>Skammtímaskuldir, hækkun (lækkun)</t>
  </si>
  <si>
    <t>S340</t>
  </si>
  <si>
    <t>Aðrar breytingar á skammtímaliðum</t>
  </si>
  <si>
    <t>S350</t>
  </si>
  <si>
    <t>Afborganir lífeyrisskuldbindinga</t>
  </si>
  <si>
    <t>S530</t>
  </si>
  <si>
    <t>Handbært fé frá rekstri</t>
  </si>
  <si>
    <t>Fjárfestingahreyfingar</t>
  </si>
  <si>
    <t>Fjárfest í varanlegum rekstrarfjármunum</t>
  </si>
  <si>
    <t>S410</t>
  </si>
  <si>
    <t>Söluverð seldra rekstrarfjármuna</t>
  </si>
  <si>
    <t>S420</t>
  </si>
  <si>
    <t>Fjárfesting í íbúðarhúsnæði</t>
  </si>
  <si>
    <t>S422</t>
  </si>
  <si>
    <t>Söluverð íbúðarhúsnæðis</t>
  </si>
  <si>
    <t>S424</t>
  </si>
  <si>
    <t>Gatnagerðargjöld</t>
  </si>
  <si>
    <t>S426</t>
  </si>
  <si>
    <t>S428</t>
  </si>
  <si>
    <t>Eignarhlutir í félögum, breyting</t>
  </si>
  <si>
    <t>S430</t>
  </si>
  <si>
    <t>Langtímakröfur, breyting</t>
  </si>
  <si>
    <t>S440</t>
  </si>
  <si>
    <t>Langtímakröfur á eigin fyrirtæki, breyting</t>
  </si>
  <si>
    <t>S450</t>
  </si>
  <si>
    <t>Aðrar fjárfestingarhreyfingar</t>
  </si>
  <si>
    <t>S460</t>
  </si>
  <si>
    <t>Fjárfestingahreyfingar samtals</t>
  </si>
  <si>
    <t>Fjármöngunarhreyfingar</t>
  </si>
  <si>
    <t>Tekin ný langtímalán</t>
  </si>
  <si>
    <t>S510</t>
  </si>
  <si>
    <t>Afborganir langtímalána</t>
  </si>
  <si>
    <t>S520</t>
  </si>
  <si>
    <t>Afborganir leiguskuldbindinga</t>
  </si>
  <si>
    <t>S540</t>
  </si>
  <si>
    <t>Viðskiptastaða við eigin fyrirtæki, breyting</t>
  </si>
  <si>
    <t>S550</t>
  </si>
  <si>
    <t>Langtímaskuldir við eigin fyrirtæki, breyting</t>
  </si>
  <si>
    <t>S560</t>
  </si>
  <si>
    <t>Skammtímalán, breyting</t>
  </si>
  <si>
    <t>S570</t>
  </si>
  <si>
    <t>Aðrar fjármögnunarhreyfingar</t>
  </si>
  <si>
    <t>S580</t>
  </si>
  <si>
    <t>Fjármögnunarhreyfingar samtals</t>
  </si>
  <si>
    <t>Hækkun (lækkun) á handbæru fé</t>
  </si>
  <si>
    <t>Handbært fé í ársbyrjun</t>
  </si>
  <si>
    <t>S610</t>
  </si>
  <si>
    <t>Handbært fé í árslok</t>
  </si>
  <si>
    <t>Útreikningur skuldaviðmiðs</t>
  </si>
  <si>
    <t>Heildarskuldir og skuldbindingar</t>
  </si>
  <si>
    <t>Frádráttur sbr. 14 .gr. reglugerðar 502/2012</t>
  </si>
  <si>
    <t>Leiguskuldbindingar frá ríkissjóði</t>
  </si>
  <si>
    <t>V910</t>
  </si>
  <si>
    <t>Lífeyrisskuldbinding (eftir 15 ár)</t>
  </si>
  <si>
    <t>V920</t>
  </si>
  <si>
    <t>Fyrirframgreiðslur vegna uppgjörs A deildar Brúar lífeyrissjóðs</t>
  </si>
  <si>
    <t>V930</t>
  </si>
  <si>
    <t>Orku- og veitufyrirtæki sbr 12 gr. reglugerðar 502/2012</t>
  </si>
  <si>
    <t xml:space="preserve">   tekjur</t>
  </si>
  <si>
    <t>V960</t>
  </si>
  <si>
    <t xml:space="preserve">   útgjöld</t>
  </si>
  <si>
    <t>V970</t>
  </si>
  <si>
    <t xml:space="preserve">   eignir</t>
  </si>
  <si>
    <t>V980</t>
  </si>
  <si>
    <t xml:space="preserve">   skuldir og skuldbindingar</t>
  </si>
  <si>
    <t>V990</t>
  </si>
  <si>
    <t>Heildartekjur</t>
  </si>
  <si>
    <t>Skuldamiðmið (með undanþágum)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</si>
</sst>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\ _);[Red]\(* #,##0\ \)"/>
    <numFmt numFmtId="165" formatCode="#,##0.0"/>
    <numFmt numFmtId="166" formatCode="_(* #,##0_);_(* \(#,##0\);_(* &quot;-&quot;_);_(@_)"/>
    <numFmt numFmtId="167" formatCode="#,##0%\ _);[Red]\(* #,##0%\ \)"/>
  </numFmts>
  <fonts count="13" x14ac:knownFonts="1">
    <font>
      <sz val="8"/>
      <color theme="1"/>
      <name val="Arial"/>
      <scheme val="minor"/>
    </font>
    <font>
      <sz val="10"/>
      <color theme="1"/>
      <name val="Times New Roman"/>
    </font>
    <font>
      <b/>
      <sz val="16"/>
      <color theme="1"/>
      <name val="Aptos Narrow"/>
    </font>
    <font>
      <b/>
      <i/>
      <sz val="20"/>
      <color theme="1"/>
      <name val="Aptos Narrow"/>
    </font>
    <font>
      <b/>
      <sz val="11"/>
      <color theme="1"/>
      <name val="Aptos Narrow"/>
    </font>
    <font>
      <sz val="8"/>
      <color theme="1"/>
      <name val="Verdana"/>
    </font>
    <font>
      <b/>
      <i/>
      <sz val="11"/>
      <color theme="1"/>
      <name val="Aptos Narrow"/>
    </font>
    <font>
      <i/>
      <sz val="11"/>
      <color theme="1"/>
      <name val="Aptos Narrow"/>
    </font>
    <font>
      <b/>
      <sz val="10"/>
      <color theme="1"/>
      <name val="Times New Roman"/>
    </font>
    <font>
      <b/>
      <sz val="8"/>
      <color theme="1"/>
      <name val="Verdana"/>
    </font>
    <font>
      <sz val="8"/>
      <color theme="1"/>
      <name val="Arial"/>
    </font>
    <font>
      <b/>
      <i/>
      <sz val="8"/>
      <color theme="1"/>
      <name val="Verdana"/>
    </font>
    <font>
      <i/>
      <sz val="8"/>
      <color theme="1"/>
      <name val="Verdana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B7DEE8"/>
        <bgColor rgb="FFB7DEE8"/>
      </patternFill>
    </fill>
  </fills>
  <borders count="3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double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164" fontId="1" fillId="0" borderId="0" xfId="0" applyNumberFormat="1" applyFont="1"/>
    <xf numFmtId="164" fontId="2" fillId="0" borderId="0" xfId="0" applyNumberFormat="1" applyFont="1" applyAlignment="1">
      <alignment horizontal="center"/>
    </xf>
    <xf numFmtId="164" fontId="3" fillId="0" borderId="0" xfId="0" applyNumberFormat="1" applyFont="1"/>
    <xf numFmtId="164" fontId="4" fillId="0" borderId="0" xfId="0" applyNumberFormat="1" applyFont="1"/>
    <xf numFmtId="165" fontId="1" fillId="0" borderId="0" xfId="0" applyNumberFormat="1" applyFont="1" applyAlignment="1">
      <alignment horizontal="center"/>
    </xf>
    <xf numFmtId="164" fontId="5" fillId="0" borderId="0" xfId="0" applyNumberFormat="1" applyFont="1"/>
    <xf numFmtId="4" fontId="1" fillId="0" borderId="0" xfId="0" applyNumberFormat="1" applyFont="1" applyAlignment="1">
      <alignment horizontal="center"/>
    </xf>
    <xf numFmtId="3" fontId="1" fillId="0" borderId="0" xfId="0" applyNumberFormat="1" applyFont="1"/>
    <xf numFmtId="164" fontId="1" fillId="2" borderId="1" xfId="0" applyNumberFormat="1" applyFont="1" applyFill="1" applyBorder="1"/>
    <xf numFmtId="3" fontId="4" fillId="0" borderId="0" xfId="0" applyNumberFormat="1" applyFont="1" applyAlignment="1">
      <alignment horizontal="center"/>
    </xf>
    <xf numFmtId="164" fontId="6" fillId="0" borderId="0" xfId="0" applyNumberFormat="1" applyFont="1"/>
    <xf numFmtId="3" fontId="1" fillId="0" borderId="0" xfId="0" applyNumberFormat="1" applyFont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3" fontId="1" fillId="3" borderId="1" xfId="0" applyNumberFormat="1" applyFont="1" applyFill="1" applyBorder="1" applyAlignment="1">
      <alignment horizontal="center"/>
    </xf>
    <xf numFmtId="164" fontId="7" fillId="0" borderId="0" xfId="0" applyNumberFormat="1" applyFont="1" applyAlignment="1">
      <alignment horizontal="right"/>
    </xf>
    <xf numFmtId="164" fontId="8" fillId="0" borderId="0" xfId="0" applyNumberFormat="1" applyFont="1"/>
    <xf numFmtId="4" fontId="4" fillId="0" borderId="0" xfId="0" applyNumberFormat="1" applyFont="1" applyAlignment="1">
      <alignment horizontal="center"/>
    </xf>
    <xf numFmtId="164" fontId="6" fillId="0" borderId="0" xfId="0" applyNumberFormat="1" applyFont="1" applyAlignment="1">
      <alignment horizontal="right"/>
    </xf>
    <xf numFmtId="164" fontId="9" fillId="0" borderId="0" xfId="0" applyNumberFormat="1" applyFont="1"/>
    <xf numFmtId="10" fontId="1" fillId="0" borderId="0" xfId="0" applyNumberFormat="1" applyFont="1"/>
    <xf numFmtId="166" fontId="10" fillId="0" borderId="0" xfId="0" applyNumberFormat="1" applyFont="1"/>
    <xf numFmtId="164" fontId="9" fillId="0" borderId="0" xfId="0" applyNumberFormat="1" applyFont="1" applyAlignment="1">
      <alignment horizontal="right"/>
    </xf>
    <xf numFmtId="164" fontId="11" fillId="0" borderId="0" xfId="0" applyNumberFormat="1" applyFont="1"/>
    <xf numFmtId="164" fontId="12" fillId="0" borderId="0" xfId="0" applyNumberFormat="1" applyFont="1"/>
    <xf numFmtId="164" fontId="9" fillId="0" borderId="0" xfId="0" applyNumberFormat="1" applyFont="1" applyAlignment="1">
      <alignment horizontal="left"/>
    </xf>
    <xf numFmtId="4" fontId="4" fillId="0" borderId="2" xfId="0" applyNumberFormat="1" applyFont="1" applyBorder="1" applyAlignment="1">
      <alignment horizontal="center"/>
    </xf>
    <xf numFmtId="3" fontId="4" fillId="0" borderId="2" xfId="0" applyNumberFormat="1" applyFont="1" applyBorder="1" applyAlignment="1">
      <alignment horizontal="center"/>
    </xf>
    <xf numFmtId="10" fontId="4" fillId="0" borderId="0" xfId="0" applyNumberFormat="1" applyFont="1" applyAlignment="1">
      <alignment horizontal="center"/>
    </xf>
    <xf numFmtId="167" fontId="4" fillId="0" borderId="0" xfId="0" applyNumberFormat="1" applyFont="1" applyAlignment="1">
      <alignment horizontal="center"/>
    </xf>
  </cellXfs>
  <cellStyles count="1">
    <cellStyle name="Normal" xfId="0" builtinId="0"/>
  </cellStyles>
  <dxfs count="70">
    <dxf>
      <fill>
        <patternFill patternType="none"/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none"/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none"/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none"/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none"/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workbookViewId="0">
      <pane ySplit="6" topLeftCell="A7" activePane="bottomLeft" state="frozen"/>
      <selection pane="bottomLeft" activeCell="E24" sqref="E24"/>
    </sheetView>
  </sheetViews>
  <sheetFormatPr defaultColWidth="16.83203125" defaultRowHeight="15" customHeight="1" x14ac:dyDescent="0.2"/>
  <cols>
    <col min="1" max="1" width="64.33203125" customWidth="1"/>
    <col min="2" max="2" width="45.1640625" customWidth="1"/>
    <col min="3" max="3" width="41.33203125" customWidth="1"/>
    <col min="4" max="4" width="11.5" customWidth="1"/>
    <col min="5" max="5" width="23.33203125" customWidth="1"/>
    <col min="6" max="6" width="16" hidden="1" customWidth="1"/>
    <col min="7" max="7" width="17.1640625" hidden="1" customWidth="1"/>
    <col min="8" max="26" width="11.6640625" customWidth="1"/>
  </cols>
  <sheetData>
    <row r="1" spans="1:26" ht="21" x14ac:dyDescent="0.35">
      <c r="A1" s="1"/>
      <c r="B1" s="2" t="s">
        <v>0</v>
      </c>
      <c r="C1" s="2" t="s">
        <v>1</v>
      </c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customHeight="1" x14ac:dyDescent="0.4">
      <c r="A2" s="3"/>
      <c r="B2" s="2"/>
      <c r="C2" s="2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2.75" customHeight="1" x14ac:dyDescent="0.25">
      <c r="A3" s="4" t="s">
        <v>2</v>
      </c>
      <c r="B3" s="5"/>
      <c r="C3" s="5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2.75" customHeight="1" x14ac:dyDescent="0.2">
      <c r="A4" s="6" t="s">
        <v>3</v>
      </c>
      <c r="B4" s="7">
        <f t="shared" ref="B4:C4" si="0">+B115-B81</f>
        <v>0</v>
      </c>
      <c r="C4" s="7">
        <f t="shared" si="0"/>
        <v>0</v>
      </c>
      <c r="D4" s="1" t="s">
        <v>4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 x14ac:dyDescent="0.2">
      <c r="A5" s="1" t="s">
        <v>5</v>
      </c>
      <c r="B5" s="7">
        <f>B43-'Útkomuspá 2025'!_S110A</f>
        <v>0</v>
      </c>
      <c r="C5" s="7">
        <f>C43-'Útkomuspá 2025'!_S110AB</f>
        <v>0</v>
      </c>
      <c r="D5" s="1" t="s">
        <v>4</v>
      </c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 x14ac:dyDescent="0.2">
      <c r="A6" s="1" t="s">
        <v>6</v>
      </c>
      <c r="B6" s="7">
        <f>+'Útkomuspá 2025'!_E410A-B175</f>
        <v>0</v>
      </c>
      <c r="C6" s="7">
        <f>+'Útkomuspá 2025'!_E410AB-C175</f>
        <v>0</v>
      </c>
      <c r="D6" s="1" t="s">
        <v>4</v>
      </c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 x14ac:dyDescent="0.2">
      <c r="A7" s="1"/>
      <c r="B7" s="8"/>
      <c r="C7" s="8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2.75" customHeight="1" x14ac:dyDescent="0.2">
      <c r="A8" s="1"/>
      <c r="B8" s="8"/>
      <c r="C8" s="8"/>
      <c r="D8" s="1"/>
      <c r="E8" s="1"/>
      <c r="F8" s="9" t="s">
        <v>7</v>
      </c>
      <c r="G8" s="9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6.25" x14ac:dyDescent="0.4">
      <c r="A9" s="3" t="s">
        <v>8</v>
      </c>
      <c r="B9" s="10"/>
      <c r="C9" s="10"/>
      <c r="D9" s="1"/>
      <c r="E9" s="1"/>
      <c r="F9" s="1" t="s">
        <v>9</v>
      </c>
      <c r="G9" s="1" t="s">
        <v>10</v>
      </c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2.75" customHeight="1" x14ac:dyDescent="0.25">
      <c r="A10" s="11" t="s">
        <v>11</v>
      </c>
      <c r="B10" s="12"/>
      <c r="C10" s="12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2.75" customHeight="1" x14ac:dyDescent="0.25">
      <c r="A11" s="6" t="s">
        <v>12</v>
      </c>
      <c r="B11" s="13"/>
      <c r="C11" s="14"/>
      <c r="D11" s="15" t="s">
        <v>13</v>
      </c>
      <c r="E11" s="1"/>
      <c r="F11" s="1" t="s">
        <v>14</v>
      </c>
      <c r="G11" s="1" t="s">
        <v>12</v>
      </c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2.75" customHeight="1" x14ac:dyDescent="0.25">
      <c r="A12" s="6" t="s">
        <v>15</v>
      </c>
      <c r="B12" s="13"/>
      <c r="C12" s="14"/>
      <c r="D12" s="15" t="s">
        <v>13</v>
      </c>
      <c r="E12" s="1"/>
      <c r="F12" s="1" t="s">
        <v>16</v>
      </c>
      <c r="G12" s="1" t="s">
        <v>15</v>
      </c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2.75" customHeight="1" x14ac:dyDescent="0.25">
      <c r="A13" s="6" t="s">
        <v>17</v>
      </c>
      <c r="B13" s="13"/>
      <c r="C13" s="14"/>
      <c r="D13" s="15" t="s">
        <v>13</v>
      </c>
      <c r="E13" s="1"/>
      <c r="F13" s="1" t="s">
        <v>18</v>
      </c>
      <c r="G13" s="1" t="s">
        <v>19</v>
      </c>
      <c r="H13" s="1"/>
      <c r="I13" s="1"/>
      <c r="J13" s="1"/>
      <c r="K13" s="1"/>
      <c r="L13" s="1"/>
      <c r="M13" s="1"/>
      <c r="N13" s="16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2.75" customHeight="1" x14ac:dyDescent="0.25">
      <c r="A14" s="6" t="s">
        <v>20</v>
      </c>
      <c r="B14" s="13"/>
      <c r="C14" s="14"/>
      <c r="D14" s="15" t="s">
        <v>13</v>
      </c>
      <c r="E14" s="1"/>
      <c r="F14" s="1" t="s">
        <v>21</v>
      </c>
      <c r="G14" s="1" t="s">
        <v>20</v>
      </c>
      <c r="H14" s="1"/>
      <c r="I14" s="1"/>
      <c r="J14" s="1"/>
      <c r="K14" s="1"/>
      <c r="L14" s="1"/>
      <c r="M14" s="1"/>
      <c r="N14" s="1"/>
      <c r="O14" s="1"/>
      <c r="P14" s="1"/>
      <c r="Q14" s="1"/>
      <c r="R14" s="16"/>
      <c r="S14" s="1"/>
      <c r="T14" s="1"/>
      <c r="U14" s="1"/>
      <c r="V14" s="1"/>
      <c r="W14" s="1"/>
      <c r="X14" s="1"/>
      <c r="Y14" s="1"/>
      <c r="Z14" s="1"/>
    </row>
    <row r="15" spans="1:26" ht="12.75" customHeight="1" x14ac:dyDescent="0.25">
      <c r="A15" s="6" t="s">
        <v>22</v>
      </c>
      <c r="B15" s="13"/>
      <c r="C15" s="14"/>
      <c r="D15" s="15" t="s">
        <v>13</v>
      </c>
      <c r="E15" s="1"/>
      <c r="F15" s="1" t="s">
        <v>23</v>
      </c>
      <c r="G15" s="1" t="s">
        <v>22</v>
      </c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2.75" customHeight="1" x14ac:dyDescent="0.25">
      <c r="A16" s="1"/>
      <c r="B16" s="17">
        <f t="shared" ref="B16:C16" si="1">+SUM(B11:B15)</f>
        <v>0</v>
      </c>
      <c r="C16" s="10">
        <f t="shared" si="1"/>
        <v>0</v>
      </c>
      <c r="D16" s="18" t="s">
        <v>13</v>
      </c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2.75" customHeight="1" x14ac:dyDescent="0.2">
      <c r="A17" s="19" t="s">
        <v>24</v>
      </c>
      <c r="B17" s="7"/>
      <c r="C17" s="12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20"/>
      <c r="Q17" s="1"/>
      <c r="R17" s="20"/>
      <c r="S17" s="1"/>
      <c r="T17" s="1"/>
      <c r="U17" s="1"/>
      <c r="V17" s="1"/>
      <c r="W17" s="1"/>
      <c r="X17" s="1"/>
      <c r="Y17" s="1"/>
      <c r="Z17" s="1"/>
    </row>
    <row r="18" spans="1:26" ht="12.75" customHeight="1" x14ac:dyDescent="0.25">
      <c r="A18" s="6" t="s">
        <v>25</v>
      </c>
      <c r="B18" s="13"/>
      <c r="C18" s="14"/>
      <c r="D18" s="15" t="s">
        <v>13</v>
      </c>
      <c r="E18" s="1"/>
      <c r="F18" s="1" t="s">
        <v>26</v>
      </c>
      <c r="G18" s="1" t="s">
        <v>25</v>
      </c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2.75" customHeight="1" x14ac:dyDescent="0.25">
      <c r="A19" s="6" t="s">
        <v>27</v>
      </c>
      <c r="B19" s="13"/>
      <c r="C19" s="14"/>
      <c r="D19" s="15" t="s">
        <v>13</v>
      </c>
      <c r="E19" s="1"/>
      <c r="F19" s="1" t="s">
        <v>28</v>
      </c>
      <c r="G19" s="1" t="s">
        <v>27</v>
      </c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2.75" customHeight="1" x14ac:dyDescent="0.25">
      <c r="A20" s="6" t="s">
        <v>29</v>
      </c>
      <c r="B20" s="13"/>
      <c r="C20" s="14"/>
      <c r="D20" s="15" t="s">
        <v>13</v>
      </c>
      <c r="E20" s="1"/>
      <c r="F20" s="1" t="s">
        <v>30</v>
      </c>
      <c r="G20" s="1" t="s">
        <v>29</v>
      </c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2.75" customHeight="1" x14ac:dyDescent="0.25">
      <c r="A21" s="6" t="s">
        <v>31</v>
      </c>
      <c r="B21" s="13"/>
      <c r="C21" s="14"/>
      <c r="D21" s="15" t="s">
        <v>13</v>
      </c>
      <c r="E21" s="1"/>
      <c r="F21" s="1" t="s">
        <v>32</v>
      </c>
      <c r="G21" s="1" t="s">
        <v>31</v>
      </c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2.75" customHeight="1" x14ac:dyDescent="0.25">
      <c r="A22" s="6"/>
      <c r="B22" s="17">
        <f t="shared" ref="B22:C22" si="2">+SUM(B18:B21)</f>
        <v>0</v>
      </c>
      <c r="C22" s="10">
        <f t="shared" si="2"/>
        <v>0</v>
      </c>
      <c r="D22" s="18" t="s">
        <v>13</v>
      </c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2.75" customHeight="1" x14ac:dyDescent="0.2">
      <c r="A23" s="1"/>
      <c r="B23" s="7"/>
      <c r="C23" s="12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2.75" customHeight="1" x14ac:dyDescent="0.2">
      <c r="A24" s="19" t="s">
        <v>33</v>
      </c>
      <c r="B24" s="7"/>
      <c r="C24" s="12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2.75" customHeight="1" x14ac:dyDescent="0.2">
      <c r="A25" s="19" t="s">
        <v>34</v>
      </c>
      <c r="B25" s="7"/>
      <c r="C25" s="12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2.75" customHeight="1" x14ac:dyDescent="0.25">
      <c r="A26" s="6" t="s">
        <v>35</v>
      </c>
      <c r="B26" s="13"/>
      <c r="C26" s="14"/>
      <c r="D26" s="15" t="s">
        <v>13</v>
      </c>
      <c r="E26" s="1"/>
      <c r="F26" s="1" t="s">
        <v>36</v>
      </c>
      <c r="G26" s="1" t="s">
        <v>35</v>
      </c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2.75" customHeight="1" x14ac:dyDescent="0.25">
      <c r="A27" s="6" t="s">
        <v>37</v>
      </c>
      <c r="B27" s="13"/>
      <c r="C27" s="14"/>
      <c r="D27" s="15" t="s">
        <v>13</v>
      </c>
      <c r="E27" s="1"/>
      <c r="F27" s="1" t="s">
        <v>38</v>
      </c>
      <c r="G27" s="1" t="s">
        <v>37</v>
      </c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 x14ac:dyDescent="0.25">
      <c r="A28" s="6" t="s">
        <v>39</v>
      </c>
      <c r="B28" s="13"/>
      <c r="C28" s="14"/>
      <c r="D28" s="15" t="s">
        <v>13</v>
      </c>
      <c r="E28" s="1"/>
      <c r="F28" s="1" t="s">
        <v>40</v>
      </c>
      <c r="G28" s="21" t="s">
        <v>39</v>
      </c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 x14ac:dyDescent="0.25">
      <c r="A29" s="6" t="s">
        <v>41</v>
      </c>
      <c r="B29" s="13"/>
      <c r="C29" s="14"/>
      <c r="D29" s="15" t="s">
        <v>13</v>
      </c>
      <c r="E29" s="1"/>
      <c r="F29" s="1" t="s">
        <v>42</v>
      </c>
      <c r="G29" s="1" t="s">
        <v>41</v>
      </c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2.75" customHeight="1" x14ac:dyDescent="0.25">
      <c r="A30" s="6" t="s">
        <v>43</v>
      </c>
      <c r="B30" s="13"/>
      <c r="C30" s="14"/>
      <c r="D30" s="15" t="s">
        <v>13</v>
      </c>
      <c r="E30" s="1"/>
      <c r="F30" s="1" t="s">
        <v>44</v>
      </c>
      <c r="G30" s="1" t="s">
        <v>43</v>
      </c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2.75" customHeight="1" x14ac:dyDescent="0.25">
      <c r="A31" s="6" t="s">
        <v>45</v>
      </c>
      <c r="B31" s="13"/>
      <c r="C31" s="14"/>
      <c r="D31" s="15" t="s">
        <v>13</v>
      </c>
      <c r="E31" s="1"/>
      <c r="F31" s="1" t="s">
        <v>46</v>
      </c>
      <c r="G31" s="1" t="s">
        <v>45</v>
      </c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2.75" customHeight="1" x14ac:dyDescent="0.25">
      <c r="A32" s="1"/>
      <c r="B32" s="17">
        <f t="shared" ref="B32:C32" si="3">+SUM(B26:B31)</f>
        <v>0</v>
      </c>
      <c r="C32" s="10">
        <f t="shared" si="3"/>
        <v>0</v>
      </c>
      <c r="D32" s="18" t="s">
        <v>13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2.75" customHeight="1" x14ac:dyDescent="0.2">
      <c r="A33" s="1"/>
      <c r="B33" s="7"/>
      <c r="C33" s="12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.75" customHeight="1" x14ac:dyDescent="0.25">
      <c r="A34" s="1" t="s">
        <v>47</v>
      </c>
      <c r="B34" s="13"/>
      <c r="C34" s="14"/>
      <c r="D34" s="15" t="s">
        <v>13</v>
      </c>
      <c r="E34" s="1"/>
      <c r="F34" s="1" t="s">
        <v>48</v>
      </c>
      <c r="G34" s="1" t="s">
        <v>47</v>
      </c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.75" customHeight="1" x14ac:dyDescent="0.25">
      <c r="A35" s="1" t="s">
        <v>49</v>
      </c>
      <c r="B35" s="13"/>
      <c r="C35" s="14"/>
      <c r="D35" s="15" t="s">
        <v>13</v>
      </c>
      <c r="E35" s="1"/>
      <c r="F35" s="1" t="s">
        <v>50</v>
      </c>
      <c r="G35" s="1" t="s">
        <v>49</v>
      </c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.75" customHeight="1" x14ac:dyDescent="0.25">
      <c r="A36" s="1"/>
      <c r="B36" s="17">
        <f t="shared" ref="B36:C36" si="4">+SUM(B34:B35)</f>
        <v>0</v>
      </c>
      <c r="C36" s="10">
        <f t="shared" si="4"/>
        <v>0</v>
      </c>
      <c r="D36" s="18" t="s">
        <v>13</v>
      </c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.75" customHeight="1" x14ac:dyDescent="0.2">
      <c r="A37" s="1"/>
      <c r="B37" s="7"/>
      <c r="C37" s="12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.75" customHeight="1" x14ac:dyDescent="0.25">
      <c r="A38" s="19" t="s">
        <v>51</v>
      </c>
      <c r="B38" s="17">
        <f>$B$16-$B$22+$B$32+$B$36</f>
        <v>0</v>
      </c>
      <c r="C38" s="10">
        <f>$C$16-$C$22+$C$32+$C$36</f>
        <v>0</v>
      </c>
      <c r="D38" s="18" t="s">
        <v>13</v>
      </c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 customHeight="1" x14ac:dyDescent="0.2">
      <c r="A39" s="1"/>
      <c r="B39" s="7"/>
      <c r="C39" s="12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 customHeight="1" x14ac:dyDescent="0.2">
      <c r="A40" s="19" t="s">
        <v>52</v>
      </c>
      <c r="B40" s="7"/>
      <c r="C40" s="12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customHeight="1" x14ac:dyDescent="0.25">
      <c r="A41" s="6" t="s">
        <v>52</v>
      </c>
      <c r="B41" s="13"/>
      <c r="C41" s="14"/>
      <c r="D41" s="15" t="s">
        <v>13</v>
      </c>
      <c r="E41" s="1"/>
      <c r="F41" s="1" t="s">
        <v>53</v>
      </c>
      <c r="G41" s="1" t="s">
        <v>52</v>
      </c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customHeight="1" x14ac:dyDescent="0.2">
      <c r="A42" s="1"/>
      <c r="B42" s="7"/>
      <c r="C42" s="12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customHeight="1" x14ac:dyDescent="0.25">
      <c r="A43" s="22" t="s">
        <v>54</v>
      </c>
      <c r="B43" s="17">
        <f>$B$38+'Útkomuspá 2025'!_R410A</f>
        <v>0</v>
      </c>
      <c r="C43" s="10">
        <f>$C$38+'Útkomuspá 2025'!_R410AB</f>
        <v>0</v>
      </c>
      <c r="D43" s="18" t="s">
        <v>13</v>
      </c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customHeight="1" x14ac:dyDescent="0.2">
      <c r="A44" s="1"/>
      <c r="B44" s="7"/>
      <c r="C44" s="12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customHeight="1" x14ac:dyDescent="0.2">
      <c r="A45" s="1"/>
      <c r="B45" s="7"/>
      <c r="C45" s="12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customHeight="1" x14ac:dyDescent="0.2">
      <c r="A46" s="1"/>
      <c r="B46" s="7"/>
      <c r="C46" s="12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6.25" x14ac:dyDescent="0.4">
      <c r="A47" s="3" t="s">
        <v>55</v>
      </c>
      <c r="B47" s="7"/>
      <c r="C47" s="12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customHeight="1" x14ac:dyDescent="0.25">
      <c r="A48" s="1"/>
      <c r="B48" s="17"/>
      <c r="C48" s="10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customHeight="1" x14ac:dyDescent="0.2">
      <c r="A49" s="23" t="s">
        <v>56</v>
      </c>
      <c r="B49" s="7"/>
      <c r="C49" s="12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x14ac:dyDescent="0.2">
      <c r="A50" s="19" t="s">
        <v>57</v>
      </c>
      <c r="B50" s="7"/>
      <c r="C50" s="12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 x14ac:dyDescent="0.2">
      <c r="A51" s="24" t="s">
        <v>58</v>
      </c>
      <c r="B51" s="7"/>
      <c r="C51" s="12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 x14ac:dyDescent="0.25">
      <c r="A52" s="6" t="s">
        <v>59</v>
      </c>
      <c r="B52" s="13"/>
      <c r="C52" s="14"/>
      <c r="D52" s="15" t="s">
        <v>13</v>
      </c>
      <c r="E52" s="1"/>
      <c r="F52" s="1" t="s">
        <v>60</v>
      </c>
      <c r="G52" s="1" t="s">
        <v>59</v>
      </c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 x14ac:dyDescent="0.25">
      <c r="A53" s="6" t="s">
        <v>61</v>
      </c>
      <c r="B53" s="13"/>
      <c r="C53" s="14"/>
      <c r="D53" s="15" t="s">
        <v>13</v>
      </c>
      <c r="E53" s="1"/>
      <c r="F53" s="1" t="s">
        <v>62</v>
      </c>
      <c r="G53" s="1" t="s">
        <v>61</v>
      </c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 x14ac:dyDescent="0.25">
      <c r="A54" s="6" t="s">
        <v>63</v>
      </c>
      <c r="B54" s="13"/>
      <c r="C54" s="14"/>
      <c r="D54" s="15" t="s">
        <v>13</v>
      </c>
      <c r="E54" s="1"/>
      <c r="F54" s="1" t="s">
        <v>64</v>
      </c>
      <c r="G54" s="1" t="s">
        <v>63</v>
      </c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 x14ac:dyDescent="0.25">
      <c r="A55" s="6" t="s">
        <v>65</v>
      </c>
      <c r="B55" s="13"/>
      <c r="C55" s="14"/>
      <c r="D55" s="15" t="s">
        <v>13</v>
      </c>
      <c r="E55" s="1"/>
      <c r="F55" s="1" t="s">
        <v>66</v>
      </c>
      <c r="G55" s="1" t="s">
        <v>65</v>
      </c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1"/>
      <c r="B56" s="17">
        <f t="shared" ref="B56:C56" si="5">+SUM(B52:B55)</f>
        <v>0</v>
      </c>
      <c r="C56" s="10">
        <f t="shared" si="5"/>
        <v>0</v>
      </c>
      <c r="D56" s="18" t="s">
        <v>13</v>
      </c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">
      <c r="A57" s="24" t="s">
        <v>67</v>
      </c>
      <c r="B57" s="7"/>
      <c r="C57" s="12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5">
      <c r="A58" s="6" t="s">
        <v>68</v>
      </c>
      <c r="B58" s="13"/>
      <c r="C58" s="14"/>
      <c r="D58" s="15" t="s">
        <v>13</v>
      </c>
      <c r="E58" s="1"/>
      <c r="F58" s="1" t="s">
        <v>69</v>
      </c>
      <c r="G58" s="1" t="s">
        <v>68</v>
      </c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5">
      <c r="A59" s="6" t="s">
        <v>70</v>
      </c>
      <c r="B59" s="13"/>
      <c r="C59" s="14"/>
      <c r="D59" s="15" t="s">
        <v>13</v>
      </c>
      <c r="E59" s="1"/>
      <c r="F59" s="1" t="s">
        <v>71</v>
      </c>
      <c r="G59" s="1" t="s">
        <v>70</v>
      </c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5">
      <c r="A60" s="6" t="s">
        <v>72</v>
      </c>
      <c r="B60" s="13"/>
      <c r="C60" s="14"/>
      <c r="D60" s="15" t="s">
        <v>13</v>
      </c>
      <c r="E60" s="1"/>
      <c r="F60" s="1" t="s">
        <v>73</v>
      </c>
      <c r="G60" s="1" t="s">
        <v>72</v>
      </c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5">
      <c r="A61" s="6" t="s">
        <v>74</v>
      </c>
      <c r="B61" s="13"/>
      <c r="C61" s="14"/>
      <c r="D61" s="15" t="s">
        <v>13</v>
      </c>
      <c r="E61" s="1"/>
      <c r="F61" s="1" t="s">
        <v>75</v>
      </c>
      <c r="G61" s="1" t="s">
        <v>74</v>
      </c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5">
      <c r="A62" s="6"/>
      <c r="B62" s="17">
        <f t="shared" ref="B62:C62" si="6">+SUM(B58:B61)</f>
        <v>0</v>
      </c>
      <c r="C62" s="10">
        <f t="shared" si="6"/>
        <v>0</v>
      </c>
      <c r="D62" s="18" t="s">
        <v>13</v>
      </c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6"/>
      <c r="B63" s="7"/>
      <c r="C63" s="12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5">
      <c r="A64" s="22" t="s">
        <v>76</v>
      </c>
      <c r="B64" s="17">
        <f t="shared" ref="B64:C64" si="7">+B62+B56</f>
        <v>0</v>
      </c>
      <c r="C64" s="10">
        <f t="shared" si="7"/>
        <v>0</v>
      </c>
      <c r="D64" s="18" t="s">
        <v>13</v>
      </c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9"/>
      <c r="B65" s="7"/>
      <c r="C65" s="12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9"/>
      <c r="B66" s="7"/>
      <c r="C66" s="12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25" t="s">
        <v>77</v>
      </c>
      <c r="B67" s="7"/>
      <c r="C67" s="12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24" t="s">
        <v>78</v>
      </c>
      <c r="B68" s="7"/>
      <c r="C68" s="12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5">
      <c r="A69" s="6" t="s">
        <v>79</v>
      </c>
      <c r="B69" s="13"/>
      <c r="C69" s="14"/>
      <c r="D69" s="15" t="s">
        <v>13</v>
      </c>
      <c r="E69" s="1"/>
      <c r="F69" s="1" t="s">
        <v>80</v>
      </c>
      <c r="G69" s="1" t="s">
        <v>79</v>
      </c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5">
      <c r="A70" s="6" t="s">
        <v>81</v>
      </c>
      <c r="B70" s="13"/>
      <c r="C70" s="14"/>
      <c r="D70" s="15" t="s">
        <v>13</v>
      </c>
      <c r="E70" s="1"/>
      <c r="F70" s="1" t="s">
        <v>82</v>
      </c>
      <c r="G70" s="1" t="s">
        <v>81</v>
      </c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5">
      <c r="A71" s="6" t="s">
        <v>83</v>
      </c>
      <c r="B71" s="13"/>
      <c r="C71" s="14"/>
      <c r="D71" s="15" t="s">
        <v>13</v>
      </c>
      <c r="E71" s="1"/>
      <c r="F71" s="1" t="s">
        <v>84</v>
      </c>
      <c r="G71" s="1" t="s">
        <v>83</v>
      </c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5">
      <c r="A72" s="6" t="s">
        <v>85</v>
      </c>
      <c r="B72" s="13"/>
      <c r="C72" s="14"/>
      <c r="D72" s="15" t="s">
        <v>13</v>
      </c>
      <c r="E72" s="1"/>
      <c r="F72" s="1" t="s">
        <v>86</v>
      </c>
      <c r="G72" s="1" t="s">
        <v>85</v>
      </c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5">
      <c r="A73" s="6" t="s">
        <v>87</v>
      </c>
      <c r="B73" s="13"/>
      <c r="C73" s="14"/>
      <c r="D73" s="15" t="s">
        <v>13</v>
      </c>
      <c r="E73" s="1"/>
      <c r="F73" s="1" t="s">
        <v>88</v>
      </c>
      <c r="G73" s="1" t="s">
        <v>87</v>
      </c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5">
      <c r="A74" s="6" t="s">
        <v>89</v>
      </c>
      <c r="B74" s="13"/>
      <c r="C74" s="14"/>
      <c r="D74" s="15" t="s">
        <v>13</v>
      </c>
      <c r="E74" s="1"/>
      <c r="F74" s="1" t="s">
        <v>90</v>
      </c>
      <c r="G74" s="1" t="s">
        <v>89</v>
      </c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5">
      <c r="A75" s="1"/>
      <c r="B75" s="17">
        <f t="shared" ref="B75:C75" si="8">+SUM(B69:B74)</f>
        <v>0</v>
      </c>
      <c r="C75" s="10">
        <f t="shared" si="8"/>
        <v>0</v>
      </c>
      <c r="D75" s="18" t="s">
        <v>13</v>
      </c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7"/>
      <c r="C76" s="12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24" t="s">
        <v>91</v>
      </c>
      <c r="B77" s="7"/>
      <c r="C77" s="12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5">
      <c r="A78" s="6" t="s">
        <v>92</v>
      </c>
      <c r="B78" s="13"/>
      <c r="C78" s="14"/>
      <c r="D78" s="15" t="s">
        <v>13</v>
      </c>
      <c r="E78" s="1"/>
      <c r="F78" s="1" t="s">
        <v>93</v>
      </c>
      <c r="G78" s="1" t="s">
        <v>92</v>
      </c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5">
      <c r="A79" s="22" t="s">
        <v>94</v>
      </c>
      <c r="B79" s="17">
        <f t="shared" ref="B79:C79" si="9">+B78+B75</f>
        <v>0</v>
      </c>
      <c r="C79" s="10">
        <f t="shared" si="9"/>
        <v>0</v>
      </c>
      <c r="D79" s="18" t="s">
        <v>13</v>
      </c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5">
      <c r="A80" s="1"/>
      <c r="B80" s="17"/>
      <c r="C80" s="10"/>
      <c r="D80" s="18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5">
      <c r="A81" s="22" t="s">
        <v>95</v>
      </c>
      <c r="B81" s="26">
        <f t="shared" ref="B81:C81" si="10">+B79+B64</f>
        <v>0</v>
      </c>
      <c r="C81" s="27">
        <f t="shared" si="10"/>
        <v>0</v>
      </c>
      <c r="D81" s="18" t="s">
        <v>13</v>
      </c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7"/>
      <c r="C82" s="12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7"/>
      <c r="C83" s="12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9" t="s">
        <v>96</v>
      </c>
      <c r="B84" s="7"/>
      <c r="C84" s="12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9" t="s">
        <v>97</v>
      </c>
      <c r="B85" s="7"/>
      <c r="C85" s="12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5">
      <c r="A86" s="6" t="s">
        <v>98</v>
      </c>
      <c r="B86" s="13"/>
      <c r="C86" s="14"/>
      <c r="D86" s="15" t="s">
        <v>13</v>
      </c>
      <c r="E86" s="1"/>
      <c r="F86" s="1" t="s">
        <v>99</v>
      </c>
      <c r="G86" s="1" t="s">
        <v>98</v>
      </c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5">
      <c r="A87" s="6" t="s">
        <v>49</v>
      </c>
      <c r="B87" s="13"/>
      <c r="C87" s="14"/>
      <c r="D87" s="15" t="s">
        <v>13</v>
      </c>
      <c r="E87" s="1"/>
      <c r="F87" s="1" t="s">
        <v>100</v>
      </c>
      <c r="G87" s="1" t="s">
        <v>49</v>
      </c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5">
      <c r="A88" s="22"/>
      <c r="B88" s="17">
        <f t="shared" ref="B88:C88" si="11">+SUM(B86:B87)</f>
        <v>0</v>
      </c>
      <c r="C88" s="10">
        <f t="shared" si="11"/>
        <v>0</v>
      </c>
      <c r="D88" s="18" t="s">
        <v>13</v>
      </c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7"/>
      <c r="C89" s="12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6" t="s">
        <v>101</v>
      </c>
      <c r="B90" s="7"/>
      <c r="C90" s="12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5">
      <c r="A91" s="6" t="s">
        <v>102</v>
      </c>
      <c r="B91" s="13"/>
      <c r="C91" s="14"/>
      <c r="D91" s="15" t="s">
        <v>13</v>
      </c>
      <c r="E91" s="1"/>
      <c r="F91" s="1" t="s">
        <v>103</v>
      </c>
      <c r="G91" s="1" t="s">
        <v>102</v>
      </c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5">
      <c r="A92" s="6" t="s">
        <v>104</v>
      </c>
      <c r="B92" s="13"/>
      <c r="C92" s="14"/>
      <c r="D92" s="15" t="s">
        <v>13</v>
      </c>
      <c r="E92" s="1"/>
      <c r="F92" s="1" t="s">
        <v>105</v>
      </c>
      <c r="G92" s="1" t="s">
        <v>104</v>
      </c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5">
      <c r="A93" s="1"/>
      <c r="B93" s="17">
        <f t="shared" ref="B93:C93" si="12">+SUM(B91:B92)</f>
        <v>0</v>
      </c>
      <c r="C93" s="10">
        <f t="shared" si="12"/>
        <v>0</v>
      </c>
      <c r="D93" s="18" t="s">
        <v>13</v>
      </c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7"/>
      <c r="C94" s="12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9" t="s">
        <v>106</v>
      </c>
      <c r="B95" s="7"/>
      <c r="C95" s="12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5">
      <c r="A96" s="1" t="s">
        <v>107</v>
      </c>
      <c r="B96" s="13"/>
      <c r="C96" s="14"/>
      <c r="D96" s="15" t="s">
        <v>13</v>
      </c>
      <c r="E96" s="1"/>
      <c r="F96" s="1" t="s">
        <v>108</v>
      </c>
      <c r="G96" s="1" t="s">
        <v>107</v>
      </c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5">
      <c r="A97" s="6" t="s">
        <v>109</v>
      </c>
      <c r="B97" s="13"/>
      <c r="C97" s="14"/>
      <c r="D97" s="15" t="s">
        <v>13</v>
      </c>
      <c r="E97" s="1"/>
      <c r="F97" s="1" t="s">
        <v>110</v>
      </c>
      <c r="G97" s="1" t="s">
        <v>109</v>
      </c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5">
      <c r="A98" s="6" t="s">
        <v>111</v>
      </c>
      <c r="B98" s="13"/>
      <c r="C98" s="14"/>
      <c r="D98" s="15" t="s">
        <v>13</v>
      </c>
      <c r="E98" s="1"/>
      <c r="F98" s="1" t="s">
        <v>112</v>
      </c>
      <c r="G98" s="1" t="s">
        <v>111</v>
      </c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5">
      <c r="A99" s="6" t="s">
        <v>113</v>
      </c>
      <c r="B99" s="13"/>
      <c r="C99" s="14"/>
      <c r="D99" s="15" t="s">
        <v>13</v>
      </c>
      <c r="E99" s="1"/>
      <c r="F99" s="9" t="s">
        <v>114</v>
      </c>
      <c r="G99" s="9" t="s">
        <v>113</v>
      </c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5">
      <c r="A100" s="6" t="s">
        <v>115</v>
      </c>
      <c r="B100" s="13"/>
      <c r="C100" s="14"/>
      <c r="D100" s="15" t="s">
        <v>13</v>
      </c>
      <c r="E100" s="1"/>
      <c r="F100" s="1" t="s">
        <v>116</v>
      </c>
      <c r="G100" s="1" t="s">
        <v>115</v>
      </c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5">
      <c r="A101" s="1"/>
      <c r="B101" s="17">
        <f t="shared" ref="B101:C101" si="13">+SUM(B96:B100)</f>
        <v>0</v>
      </c>
      <c r="C101" s="10">
        <f t="shared" si="13"/>
        <v>0</v>
      </c>
      <c r="D101" s="18" t="s">
        <v>13</v>
      </c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7"/>
      <c r="C102" s="12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7"/>
      <c r="C103" s="12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9" t="s">
        <v>117</v>
      </c>
      <c r="B104" s="7"/>
      <c r="C104" s="12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5">
      <c r="A105" s="6" t="s">
        <v>118</v>
      </c>
      <c r="B105" s="13"/>
      <c r="C105" s="14"/>
      <c r="D105" s="15" t="s">
        <v>13</v>
      </c>
      <c r="E105" s="1"/>
      <c r="F105" s="1" t="s">
        <v>119</v>
      </c>
      <c r="G105" s="1" t="s">
        <v>118</v>
      </c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5">
      <c r="A106" s="6" t="s">
        <v>120</v>
      </c>
      <c r="B106" s="13"/>
      <c r="C106" s="14"/>
      <c r="D106" s="15" t="s">
        <v>13</v>
      </c>
      <c r="E106" s="1"/>
      <c r="F106" s="1" t="s">
        <v>121</v>
      </c>
      <c r="G106" s="1" t="s">
        <v>120</v>
      </c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5">
      <c r="A107" s="6" t="s">
        <v>122</v>
      </c>
      <c r="B107" s="13"/>
      <c r="C107" s="14"/>
      <c r="D107" s="15" t="s">
        <v>13</v>
      </c>
      <c r="E107" s="1"/>
      <c r="F107" s="1" t="s">
        <v>123</v>
      </c>
      <c r="G107" s="1" t="s">
        <v>122</v>
      </c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5">
      <c r="A108" s="6" t="s">
        <v>124</v>
      </c>
      <c r="B108" s="13"/>
      <c r="C108" s="14"/>
      <c r="D108" s="15" t="s">
        <v>13</v>
      </c>
      <c r="E108" s="1"/>
      <c r="F108" s="1" t="s">
        <v>125</v>
      </c>
      <c r="G108" s="1" t="s">
        <v>124</v>
      </c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5">
      <c r="A109" s="6" t="s">
        <v>126</v>
      </c>
      <c r="B109" s="13"/>
      <c r="C109" s="14"/>
      <c r="D109" s="15" t="s">
        <v>13</v>
      </c>
      <c r="E109" s="1"/>
      <c r="F109" s="1" t="s">
        <v>127</v>
      </c>
      <c r="G109" s="1" t="s">
        <v>126</v>
      </c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5">
      <c r="A110" s="6" t="s">
        <v>128</v>
      </c>
      <c r="B110" s="13"/>
      <c r="C110" s="14"/>
      <c r="D110" s="15" t="s">
        <v>13</v>
      </c>
      <c r="E110" s="1"/>
      <c r="F110" s="1" t="s">
        <v>129</v>
      </c>
      <c r="G110" s="1" t="s">
        <v>130</v>
      </c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5">
      <c r="A111" s="6" t="s">
        <v>131</v>
      </c>
      <c r="B111" s="13"/>
      <c r="C111" s="14"/>
      <c r="D111" s="15" t="s">
        <v>13</v>
      </c>
      <c r="E111" s="1"/>
      <c r="F111" s="1" t="s">
        <v>132</v>
      </c>
      <c r="G111" s="1" t="s">
        <v>131</v>
      </c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5">
      <c r="A112" s="1"/>
      <c r="B112" s="17">
        <f t="shared" ref="B112:C112" si="14">+SUM(B105:B111)</f>
        <v>0</v>
      </c>
      <c r="C112" s="10">
        <f t="shared" si="14"/>
        <v>0</v>
      </c>
      <c r="D112" s="18" t="s">
        <v>13</v>
      </c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7"/>
      <c r="C113" s="12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7"/>
      <c r="C114" s="12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5">
      <c r="A115" s="22" t="s">
        <v>96</v>
      </c>
      <c r="B115" s="26">
        <f>+$B$112+$B$101+$B$93+$B$88</f>
        <v>0</v>
      </c>
      <c r="C115" s="27">
        <f>+$C$112+$C$101+$C$93+$C$88</f>
        <v>0</v>
      </c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7"/>
      <c r="C116" s="12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7"/>
      <c r="C117" s="12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7"/>
      <c r="C118" s="12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22.5" customHeight="1" x14ac:dyDescent="0.4">
      <c r="A119" s="3" t="s">
        <v>133</v>
      </c>
      <c r="B119" s="7"/>
      <c r="C119" s="12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5">
      <c r="A120" s="1"/>
      <c r="B120" s="17"/>
      <c r="C120" s="10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9" t="s">
        <v>134</v>
      </c>
      <c r="B121" s="7"/>
      <c r="C121" s="12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5">
      <c r="A122" s="6" t="s">
        <v>135</v>
      </c>
      <c r="B122" s="13"/>
      <c r="C122" s="14"/>
      <c r="D122" s="15" t="s">
        <v>13</v>
      </c>
      <c r="E122" s="1"/>
      <c r="F122" s="1" t="s">
        <v>136</v>
      </c>
      <c r="G122" s="1" t="s">
        <v>135</v>
      </c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7"/>
      <c r="C123" s="12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24" t="s">
        <v>137</v>
      </c>
      <c r="B124" s="7"/>
      <c r="C124" s="12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5">
      <c r="A125" s="6" t="s">
        <v>138</v>
      </c>
      <c r="B125" s="13"/>
      <c r="C125" s="14"/>
      <c r="D125" s="15" t="s">
        <v>13</v>
      </c>
      <c r="E125" s="1"/>
      <c r="F125" s="1" t="s">
        <v>139</v>
      </c>
      <c r="G125" s="1" t="s">
        <v>138</v>
      </c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5">
      <c r="A126" s="6" t="s">
        <v>140</v>
      </c>
      <c r="B126" s="13"/>
      <c r="C126" s="14"/>
      <c r="D126" s="15" t="s">
        <v>13</v>
      </c>
      <c r="E126" s="1"/>
      <c r="F126" s="1" t="s">
        <v>141</v>
      </c>
      <c r="G126" s="1" t="s">
        <v>140</v>
      </c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5">
      <c r="A127" s="6" t="s">
        <v>142</v>
      </c>
      <c r="B127" s="13"/>
      <c r="C127" s="14"/>
      <c r="D127" s="15" t="s">
        <v>13</v>
      </c>
      <c r="E127" s="1"/>
      <c r="F127" s="1" t="s">
        <v>143</v>
      </c>
      <c r="G127" s="1" t="s">
        <v>142</v>
      </c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5">
      <c r="A128" s="6" t="s">
        <v>144</v>
      </c>
      <c r="B128" s="13"/>
      <c r="C128" s="14"/>
      <c r="D128" s="15" t="s">
        <v>13</v>
      </c>
      <c r="E128" s="1"/>
      <c r="F128" s="1" t="s">
        <v>145</v>
      </c>
      <c r="G128" s="1" t="s">
        <v>144</v>
      </c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5">
      <c r="A129" s="6" t="s">
        <v>146</v>
      </c>
      <c r="B129" s="13"/>
      <c r="C129" s="14"/>
      <c r="D129" s="15" t="s">
        <v>13</v>
      </c>
      <c r="E129" s="1"/>
      <c r="F129" s="1" t="s">
        <v>147</v>
      </c>
      <c r="G129" s="1" t="s">
        <v>146</v>
      </c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5">
      <c r="A130" s="6" t="s">
        <v>148</v>
      </c>
      <c r="B130" s="13"/>
      <c r="C130" s="14"/>
      <c r="D130" s="15" t="s">
        <v>13</v>
      </c>
      <c r="E130" s="1"/>
      <c r="F130" s="1" t="s">
        <v>149</v>
      </c>
      <c r="G130" s="1" t="s">
        <v>148</v>
      </c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5">
      <c r="A131" s="1"/>
      <c r="B131" s="17">
        <f t="shared" ref="B131:C131" si="15">+SUM(B125:B130)</f>
        <v>0</v>
      </c>
      <c r="C131" s="10">
        <f t="shared" si="15"/>
        <v>0</v>
      </c>
      <c r="D131" s="18" t="s">
        <v>13</v>
      </c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7"/>
      <c r="C132" s="12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5">
      <c r="A133" s="22" t="s">
        <v>150</v>
      </c>
      <c r="B133" s="17">
        <f>+B131+'Útkomuspá 2025'!_S110A</f>
        <v>0</v>
      </c>
      <c r="C133" s="10">
        <f>+C131+'Útkomuspá 2025'!_S110AB</f>
        <v>0</v>
      </c>
      <c r="D133" s="18" t="s">
        <v>13</v>
      </c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7"/>
      <c r="C134" s="12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24" t="s">
        <v>151</v>
      </c>
      <c r="B135" s="7"/>
      <c r="C135" s="12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5">
      <c r="A136" s="6" t="s">
        <v>152</v>
      </c>
      <c r="B136" s="13"/>
      <c r="C136" s="14"/>
      <c r="D136" s="15" t="s">
        <v>13</v>
      </c>
      <c r="E136" s="1"/>
      <c r="F136" s="1" t="s">
        <v>153</v>
      </c>
      <c r="G136" s="1" t="s">
        <v>152</v>
      </c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5">
      <c r="A137" s="6" t="s">
        <v>154</v>
      </c>
      <c r="B137" s="13"/>
      <c r="C137" s="14"/>
      <c r="D137" s="15" t="s">
        <v>13</v>
      </c>
      <c r="E137" s="1"/>
      <c r="F137" s="1" t="s">
        <v>155</v>
      </c>
      <c r="G137" s="1" t="s">
        <v>154</v>
      </c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5">
      <c r="A138" s="6" t="s">
        <v>156</v>
      </c>
      <c r="B138" s="13"/>
      <c r="C138" s="14"/>
      <c r="D138" s="15" t="s">
        <v>13</v>
      </c>
      <c r="E138" s="1"/>
      <c r="F138" s="1" t="s">
        <v>157</v>
      </c>
      <c r="G138" s="1" t="s">
        <v>156</v>
      </c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5">
      <c r="A139" s="6" t="s">
        <v>158</v>
      </c>
      <c r="B139" s="13"/>
      <c r="C139" s="14"/>
      <c r="D139" s="15" t="s">
        <v>13</v>
      </c>
      <c r="E139" s="1"/>
      <c r="F139" s="1" t="s">
        <v>159</v>
      </c>
      <c r="G139" s="1" t="s">
        <v>158</v>
      </c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5">
      <c r="A140" s="6" t="s">
        <v>160</v>
      </c>
      <c r="B140" s="13"/>
      <c r="C140" s="14"/>
      <c r="D140" s="15" t="s">
        <v>13</v>
      </c>
      <c r="E140" s="1"/>
      <c r="F140" s="1" t="s">
        <v>161</v>
      </c>
      <c r="G140" s="1" t="s">
        <v>160</v>
      </c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5">
      <c r="A141" s="6" t="s">
        <v>162</v>
      </c>
      <c r="B141" s="13"/>
      <c r="C141" s="14"/>
      <c r="D141" s="15" t="s">
        <v>13</v>
      </c>
      <c r="E141" s="1"/>
      <c r="F141" s="1" t="s">
        <v>163</v>
      </c>
      <c r="G141" s="1" t="s">
        <v>162</v>
      </c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5">
      <c r="A142" s="1"/>
      <c r="B142" s="17">
        <f t="shared" ref="B142:C142" si="16">+SUM(B136:B141)</f>
        <v>0</v>
      </c>
      <c r="C142" s="10">
        <f t="shared" si="16"/>
        <v>0</v>
      </c>
      <c r="D142" s="18" t="s">
        <v>13</v>
      </c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7"/>
      <c r="C143" s="12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5">
      <c r="A144" s="22" t="s">
        <v>164</v>
      </c>
      <c r="B144" s="17">
        <f t="shared" ref="B144:C144" si="17">+B133+B142</f>
        <v>0</v>
      </c>
      <c r="C144" s="10">
        <f t="shared" si="17"/>
        <v>0</v>
      </c>
      <c r="D144" s="18" t="s">
        <v>13</v>
      </c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7"/>
      <c r="C145" s="12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7"/>
      <c r="C146" s="12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9" t="s">
        <v>165</v>
      </c>
      <c r="B147" s="7"/>
      <c r="C147" s="12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5">
      <c r="A148" s="6" t="s">
        <v>166</v>
      </c>
      <c r="B148" s="13"/>
      <c r="C148" s="14"/>
      <c r="D148" s="15" t="s">
        <v>13</v>
      </c>
      <c r="E148" s="1"/>
      <c r="F148" s="1" t="s">
        <v>167</v>
      </c>
      <c r="G148" s="1" t="s">
        <v>166</v>
      </c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5">
      <c r="A149" s="6" t="s">
        <v>168</v>
      </c>
      <c r="B149" s="13"/>
      <c r="C149" s="14"/>
      <c r="D149" s="15" t="s">
        <v>13</v>
      </c>
      <c r="E149" s="1"/>
      <c r="F149" s="1" t="s">
        <v>169</v>
      </c>
      <c r="G149" s="1" t="s">
        <v>168</v>
      </c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5">
      <c r="A150" s="6" t="s">
        <v>170</v>
      </c>
      <c r="B150" s="13"/>
      <c r="C150" s="14"/>
      <c r="D150" s="15" t="s">
        <v>13</v>
      </c>
      <c r="E150" s="1"/>
      <c r="F150" s="1" t="s">
        <v>171</v>
      </c>
      <c r="G150" s="1" t="s">
        <v>170</v>
      </c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5">
      <c r="A151" s="6" t="s">
        <v>172</v>
      </c>
      <c r="B151" s="13"/>
      <c r="C151" s="14"/>
      <c r="D151" s="15" t="s">
        <v>13</v>
      </c>
      <c r="E151" s="1"/>
      <c r="F151" s="1" t="s">
        <v>173</v>
      </c>
      <c r="G151" s="1" t="s">
        <v>172</v>
      </c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5">
      <c r="A152" s="6" t="s">
        <v>174</v>
      </c>
      <c r="B152" s="13"/>
      <c r="C152" s="14"/>
      <c r="D152" s="15" t="s">
        <v>13</v>
      </c>
      <c r="E152" s="1"/>
      <c r="F152" s="1" t="s">
        <v>175</v>
      </c>
      <c r="G152" s="1" t="s">
        <v>174</v>
      </c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5">
      <c r="A153" s="6" t="s">
        <v>144</v>
      </c>
      <c r="B153" s="13"/>
      <c r="C153" s="14"/>
      <c r="D153" s="15" t="s">
        <v>13</v>
      </c>
      <c r="E153" s="1"/>
      <c r="F153" s="1" t="s">
        <v>176</v>
      </c>
      <c r="G153" s="1" t="s">
        <v>144</v>
      </c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5">
      <c r="A154" s="6" t="s">
        <v>177</v>
      </c>
      <c r="B154" s="13"/>
      <c r="C154" s="14"/>
      <c r="D154" s="15" t="s">
        <v>13</v>
      </c>
      <c r="E154" s="1"/>
      <c r="F154" s="1" t="s">
        <v>178</v>
      </c>
      <c r="G154" s="1" t="s">
        <v>177</v>
      </c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5">
      <c r="A155" s="6" t="s">
        <v>179</v>
      </c>
      <c r="B155" s="13"/>
      <c r="C155" s="14"/>
      <c r="D155" s="15" t="s">
        <v>13</v>
      </c>
      <c r="E155" s="1"/>
      <c r="F155" s="1" t="s">
        <v>180</v>
      </c>
      <c r="G155" s="1" t="s">
        <v>179</v>
      </c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5">
      <c r="A156" s="6" t="s">
        <v>181</v>
      </c>
      <c r="B156" s="13"/>
      <c r="C156" s="14"/>
      <c r="D156" s="15" t="s">
        <v>13</v>
      </c>
      <c r="E156" s="1"/>
      <c r="F156" s="1" t="s">
        <v>182</v>
      </c>
      <c r="G156" s="1" t="s">
        <v>181</v>
      </c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5">
      <c r="A157" s="6" t="s">
        <v>183</v>
      </c>
      <c r="B157" s="13"/>
      <c r="C157" s="14"/>
      <c r="D157" s="15" t="s">
        <v>13</v>
      </c>
      <c r="E157" s="1"/>
      <c r="F157" s="1" t="s">
        <v>184</v>
      </c>
      <c r="G157" s="1" t="s">
        <v>183</v>
      </c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5">
      <c r="A158" s="22" t="s">
        <v>185</v>
      </c>
      <c r="B158" s="17">
        <f t="shared" ref="B158:C158" si="18">+SUM(B148:B157)</f>
        <v>0</v>
      </c>
      <c r="C158" s="10">
        <f t="shared" si="18"/>
        <v>0</v>
      </c>
      <c r="D158" s="18" t="s">
        <v>13</v>
      </c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7"/>
      <c r="C159" s="12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7"/>
      <c r="C160" s="12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9" t="s">
        <v>186</v>
      </c>
      <c r="B161" s="7"/>
      <c r="C161" s="12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5">
      <c r="A162" s="6" t="s">
        <v>187</v>
      </c>
      <c r="B162" s="13"/>
      <c r="C162" s="14"/>
      <c r="D162" s="15" t="s">
        <v>13</v>
      </c>
      <c r="E162" s="1"/>
      <c r="F162" s="1" t="s">
        <v>188</v>
      </c>
      <c r="G162" s="1" t="s">
        <v>187</v>
      </c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5">
      <c r="A163" s="6" t="s">
        <v>189</v>
      </c>
      <c r="B163" s="13"/>
      <c r="C163" s="14"/>
      <c r="D163" s="15" t="s">
        <v>13</v>
      </c>
      <c r="E163" s="1"/>
      <c r="F163" s="1" t="s">
        <v>190</v>
      </c>
      <c r="G163" s="1" t="s">
        <v>189</v>
      </c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5">
      <c r="A164" s="6" t="s">
        <v>191</v>
      </c>
      <c r="B164" s="13"/>
      <c r="C164" s="14"/>
      <c r="D164" s="15" t="s">
        <v>13</v>
      </c>
      <c r="E164" s="1"/>
      <c r="F164" s="1" t="s">
        <v>192</v>
      </c>
      <c r="G164" s="1" t="s">
        <v>191</v>
      </c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5">
      <c r="A165" s="6" t="s">
        <v>193</v>
      </c>
      <c r="B165" s="13"/>
      <c r="C165" s="14"/>
      <c r="D165" s="15" t="s">
        <v>13</v>
      </c>
      <c r="E165" s="1"/>
      <c r="F165" s="1" t="s">
        <v>194</v>
      </c>
      <c r="G165" s="1" t="s">
        <v>193</v>
      </c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5">
      <c r="A166" s="6" t="s">
        <v>195</v>
      </c>
      <c r="B166" s="13"/>
      <c r="C166" s="14"/>
      <c r="D166" s="15" t="s">
        <v>13</v>
      </c>
      <c r="E166" s="1"/>
      <c r="F166" s="1" t="s">
        <v>196</v>
      </c>
      <c r="G166" s="1" t="s">
        <v>195</v>
      </c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5">
      <c r="A167" s="6" t="s">
        <v>197</v>
      </c>
      <c r="B167" s="13"/>
      <c r="C167" s="14"/>
      <c r="D167" s="15" t="s">
        <v>13</v>
      </c>
      <c r="E167" s="1"/>
      <c r="F167" s="1" t="s">
        <v>198</v>
      </c>
      <c r="G167" s="1" t="s">
        <v>197</v>
      </c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5">
      <c r="A168" s="6" t="s">
        <v>199</v>
      </c>
      <c r="B168" s="13"/>
      <c r="C168" s="14"/>
      <c r="D168" s="15" t="s">
        <v>13</v>
      </c>
      <c r="E168" s="1"/>
      <c r="F168" s="1" t="s">
        <v>200</v>
      </c>
      <c r="G168" s="1" t="s">
        <v>199</v>
      </c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5">
      <c r="A169" s="22" t="s">
        <v>201</v>
      </c>
      <c r="B169" s="17">
        <f t="shared" ref="B169:C169" si="19">+SUM(B162:B168)</f>
        <v>0</v>
      </c>
      <c r="C169" s="10">
        <f t="shared" si="19"/>
        <v>0</v>
      </c>
      <c r="D169" s="18" t="s">
        <v>13</v>
      </c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7"/>
      <c r="C170" s="12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7"/>
      <c r="C171" s="12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5">
      <c r="A172" s="19" t="s">
        <v>202</v>
      </c>
      <c r="B172" s="17">
        <f t="shared" ref="B172:C172" si="20">+B144+B158+B169</f>
        <v>0</v>
      </c>
      <c r="C172" s="10">
        <f t="shared" si="20"/>
        <v>0</v>
      </c>
      <c r="D172" s="18" t="s">
        <v>13</v>
      </c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7"/>
      <c r="C173" s="12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5">
      <c r="A174" s="6" t="s">
        <v>203</v>
      </c>
      <c r="B174" s="13"/>
      <c r="C174" s="14"/>
      <c r="D174" s="15" t="s">
        <v>13</v>
      </c>
      <c r="E174" s="1"/>
      <c r="F174" s="1" t="s">
        <v>204</v>
      </c>
      <c r="G174" s="1" t="s">
        <v>203</v>
      </c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5">
      <c r="A175" s="19" t="s">
        <v>205</v>
      </c>
      <c r="B175" s="17">
        <f t="shared" ref="B175:C175" si="21">+B174+B172</f>
        <v>0</v>
      </c>
      <c r="C175" s="10">
        <f t="shared" si="21"/>
        <v>0</v>
      </c>
      <c r="D175" s="18" t="s">
        <v>13</v>
      </c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7"/>
      <c r="C176" s="12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7"/>
      <c r="C177" s="12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7"/>
      <c r="C178" s="12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25.5" customHeight="1" x14ac:dyDescent="0.4">
      <c r="A179" s="3" t="s">
        <v>206</v>
      </c>
      <c r="B179" s="7"/>
      <c r="C179" s="12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5">
      <c r="A180" s="1" t="s">
        <v>207</v>
      </c>
      <c r="B180" s="7">
        <f t="shared" ref="B180:C180" si="22">+B93+B101+B112</f>
        <v>0</v>
      </c>
      <c r="C180" s="12">
        <f t="shared" si="22"/>
        <v>0</v>
      </c>
      <c r="D180" s="15" t="s">
        <v>13</v>
      </c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7"/>
      <c r="C181" s="12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5">
      <c r="A182" s="4" t="s">
        <v>208</v>
      </c>
      <c r="B182" s="7"/>
      <c r="C182" s="12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5">
      <c r="A183" s="1" t="s">
        <v>209</v>
      </c>
      <c r="B183" s="13"/>
      <c r="C183" s="14"/>
      <c r="D183" s="15" t="s">
        <v>13</v>
      </c>
      <c r="E183" s="1"/>
      <c r="F183" s="9" t="s">
        <v>210</v>
      </c>
      <c r="G183" s="9" t="s">
        <v>209</v>
      </c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5">
      <c r="A184" s="1" t="s">
        <v>211</v>
      </c>
      <c r="B184" s="13"/>
      <c r="C184" s="14"/>
      <c r="D184" s="15" t="s">
        <v>13</v>
      </c>
      <c r="E184" s="1"/>
      <c r="F184" s="9" t="s">
        <v>212</v>
      </c>
      <c r="G184" s="9" t="s">
        <v>211</v>
      </c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5">
      <c r="A185" s="1" t="s">
        <v>77</v>
      </c>
      <c r="B185" s="7">
        <f t="shared" ref="B185:C185" si="23">+B79</f>
        <v>0</v>
      </c>
      <c r="C185" s="12">
        <f t="shared" si="23"/>
        <v>0</v>
      </c>
      <c r="D185" s="15" t="s">
        <v>13</v>
      </c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5">
      <c r="A186" s="1" t="s">
        <v>213</v>
      </c>
      <c r="B186" s="13"/>
      <c r="C186" s="14"/>
      <c r="D186" s="15" t="s">
        <v>13</v>
      </c>
      <c r="E186" s="1"/>
      <c r="F186" s="9" t="s">
        <v>214</v>
      </c>
      <c r="G186" s="9" t="s">
        <v>213</v>
      </c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5">
      <c r="A187" s="1"/>
      <c r="B187" s="17">
        <f t="shared" ref="B187:C187" si="24">+SUM(B183:B186)</f>
        <v>0</v>
      </c>
      <c r="C187" s="10">
        <f t="shared" si="24"/>
        <v>0</v>
      </c>
      <c r="D187" s="18" t="s">
        <v>13</v>
      </c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7"/>
      <c r="C188" s="12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5">
      <c r="A189" s="4" t="s">
        <v>215</v>
      </c>
      <c r="B189" s="7"/>
      <c r="C189" s="12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5">
      <c r="A190" s="1" t="s">
        <v>216</v>
      </c>
      <c r="B190" s="13"/>
      <c r="C190" s="14"/>
      <c r="D190" s="15" t="s">
        <v>13</v>
      </c>
      <c r="E190" s="1"/>
      <c r="F190" s="9" t="s">
        <v>217</v>
      </c>
      <c r="G190" s="9" t="s">
        <v>216</v>
      </c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5">
      <c r="A191" s="1" t="s">
        <v>218</v>
      </c>
      <c r="B191" s="13"/>
      <c r="C191" s="14"/>
      <c r="D191" s="15" t="s">
        <v>13</v>
      </c>
      <c r="E191" s="1"/>
      <c r="F191" s="9" t="s">
        <v>219</v>
      </c>
      <c r="G191" s="9" t="s">
        <v>218</v>
      </c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5">
      <c r="A192" s="1" t="s">
        <v>220</v>
      </c>
      <c r="B192" s="13"/>
      <c r="C192" s="14"/>
      <c r="D192" s="15" t="s">
        <v>13</v>
      </c>
      <c r="E192" s="1"/>
      <c r="F192" s="9" t="s">
        <v>221</v>
      </c>
      <c r="G192" s="9" t="s">
        <v>220</v>
      </c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5">
      <c r="A193" s="1" t="s">
        <v>222</v>
      </c>
      <c r="B193" s="13"/>
      <c r="C193" s="14"/>
      <c r="D193" s="15" t="s">
        <v>13</v>
      </c>
      <c r="E193" s="1"/>
      <c r="F193" s="9" t="s">
        <v>223</v>
      </c>
      <c r="G193" s="9" t="s">
        <v>222</v>
      </c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5">
      <c r="A194" s="1"/>
      <c r="B194" s="17">
        <f t="shared" ref="B194:C194" si="25">+SUM(B190:B193)</f>
        <v>0</v>
      </c>
      <c r="C194" s="10">
        <f t="shared" si="25"/>
        <v>0</v>
      </c>
      <c r="D194" s="18" t="s">
        <v>13</v>
      </c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7"/>
      <c r="C195" s="12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5">
      <c r="A196" s="1" t="s">
        <v>224</v>
      </c>
      <c r="B196" s="17">
        <f t="shared" ref="B196:C196" si="26">+B16</f>
        <v>0</v>
      </c>
      <c r="C196" s="10">
        <f t="shared" si="26"/>
        <v>0</v>
      </c>
      <c r="D196" s="18" t="s">
        <v>13</v>
      </c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2"/>
      <c r="C197" s="12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5">
      <c r="A198" s="4" t="s">
        <v>225</v>
      </c>
      <c r="B198" s="28" t="str">
        <f t="shared" ref="B198:C198" si="27">+IFERROR((B180-B187-SUM(B192:B193))/(B196-SUM(B190:B191)),"0")</f>
        <v>0</v>
      </c>
      <c r="C198" s="29" t="str">
        <f t="shared" si="27"/>
        <v>0</v>
      </c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5"/>
      <c r="C199" s="5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5"/>
      <c r="C200" s="5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5"/>
      <c r="C201" s="5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5"/>
      <c r="C202" s="5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5"/>
      <c r="C203" s="5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5"/>
      <c r="C204" s="5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5"/>
      <c r="C205" s="5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5"/>
      <c r="C206" s="5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5"/>
      <c r="C207" s="5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5"/>
      <c r="C208" s="5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5"/>
      <c r="C209" s="5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5"/>
      <c r="C210" s="5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5"/>
      <c r="C211" s="5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5"/>
      <c r="C212" s="5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5"/>
      <c r="C213" s="5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5"/>
      <c r="C214" s="5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5"/>
      <c r="C215" s="5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5"/>
      <c r="C216" s="5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5"/>
      <c r="C217" s="5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5"/>
      <c r="C218" s="5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5"/>
      <c r="C219" s="5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5"/>
      <c r="C220" s="5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5"/>
      <c r="C221" s="5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5"/>
      <c r="C222" s="5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5"/>
      <c r="C223" s="5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5"/>
      <c r="C224" s="5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5"/>
      <c r="C225" s="5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5"/>
      <c r="C226" s="5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5"/>
      <c r="C227" s="5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5"/>
      <c r="C228" s="5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5"/>
      <c r="C229" s="5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5"/>
      <c r="C230" s="5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5"/>
      <c r="C231" s="5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5"/>
      <c r="C232" s="5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5"/>
      <c r="C233" s="5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5"/>
      <c r="C234" s="5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5"/>
      <c r="C235" s="5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5"/>
      <c r="C236" s="5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5"/>
      <c r="C237" s="5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5"/>
      <c r="C238" s="5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5"/>
      <c r="C239" s="5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5"/>
      <c r="C240" s="5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5"/>
      <c r="C241" s="5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5"/>
      <c r="C242" s="5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5"/>
      <c r="C243" s="5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5"/>
      <c r="C244" s="5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5"/>
      <c r="C245" s="5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5"/>
      <c r="C246" s="5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5"/>
      <c r="C247" s="5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5"/>
      <c r="C248" s="5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5"/>
      <c r="C249" s="5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5"/>
      <c r="C250" s="5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5"/>
      <c r="C251" s="5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5"/>
      <c r="C252" s="5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2">
      <c r="A253" s="1"/>
      <c r="B253" s="5"/>
      <c r="C253" s="5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2">
      <c r="A254" s="1"/>
      <c r="B254" s="5"/>
      <c r="C254" s="5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2">
      <c r="A255" s="1"/>
      <c r="B255" s="5"/>
      <c r="C255" s="5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2">
      <c r="A256" s="1"/>
      <c r="B256" s="5"/>
      <c r="C256" s="5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2">
      <c r="A257" s="1"/>
      <c r="B257" s="5"/>
      <c r="C257" s="5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2">
      <c r="A258" s="1"/>
      <c r="B258" s="5"/>
      <c r="C258" s="5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2">
      <c r="A259" s="1"/>
      <c r="B259" s="5"/>
      <c r="C259" s="5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2">
      <c r="A260" s="1"/>
      <c r="B260" s="5"/>
      <c r="C260" s="5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2">
      <c r="A261" s="1"/>
      <c r="B261" s="5"/>
      <c r="C261" s="5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2">
      <c r="A262" s="1"/>
      <c r="B262" s="5"/>
      <c r="C262" s="5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2">
      <c r="A263" s="1"/>
      <c r="B263" s="5"/>
      <c r="C263" s="5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2">
      <c r="A264" s="1"/>
      <c r="B264" s="5"/>
      <c r="C264" s="5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2">
      <c r="A265" s="1"/>
      <c r="B265" s="5"/>
      <c r="C265" s="5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2">
      <c r="A266" s="1"/>
      <c r="B266" s="5"/>
      <c r="C266" s="5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2">
      <c r="A267" s="1"/>
      <c r="B267" s="5"/>
      <c r="C267" s="5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2">
      <c r="A268" s="1"/>
      <c r="B268" s="5"/>
      <c r="C268" s="5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2">
      <c r="A269" s="1"/>
      <c r="B269" s="5"/>
      <c r="C269" s="5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2">
      <c r="A270" s="1"/>
      <c r="B270" s="5"/>
      <c r="C270" s="5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2">
      <c r="A271" s="1"/>
      <c r="B271" s="5"/>
      <c r="C271" s="5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2">
      <c r="A272" s="1"/>
      <c r="B272" s="5"/>
      <c r="C272" s="5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2">
      <c r="A273" s="1"/>
      <c r="B273" s="5"/>
      <c r="C273" s="5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2">
      <c r="A274" s="1"/>
      <c r="B274" s="5"/>
      <c r="C274" s="5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2">
      <c r="A275" s="1"/>
      <c r="B275" s="5"/>
      <c r="C275" s="5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2">
      <c r="A276" s="1"/>
      <c r="B276" s="5"/>
      <c r="C276" s="5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2">
      <c r="A277" s="1"/>
      <c r="B277" s="5"/>
      <c r="C277" s="5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2">
      <c r="A278" s="1"/>
      <c r="B278" s="5"/>
      <c r="C278" s="5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2">
      <c r="A279" s="1"/>
      <c r="B279" s="5"/>
      <c r="C279" s="5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2">
      <c r="A280" s="1"/>
      <c r="B280" s="5"/>
      <c r="C280" s="5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2">
      <c r="A281" s="1"/>
      <c r="B281" s="5"/>
      <c r="C281" s="5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2">
      <c r="A282" s="1"/>
      <c r="B282" s="5"/>
      <c r="C282" s="5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2">
      <c r="A283" s="1"/>
      <c r="B283" s="5"/>
      <c r="C283" s="5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2">
      <c r="A284" s="1"/>
      <c r="B284" s="5"/>
      <c r="C284" s="5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2">
      <c r="A285" s="1"/>
      <c r="B285" s="5"/>
      <c r="C285" s="5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2">
      <c r="A286" s="1"/>
      <c r="B286" s="5"/>
      <c r="C286" s="5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2">
      <c r="A287" s="1"/>
      <c r="B287" s="5"/>
      <c r="C287" s="5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2">
      <c r="A288" s="1"/>
      <c r="B288" s="5"/>
      <c r="C288" s="5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2">
      <c r="A289" s="1"/>
      <c r="B289" s="5"/>
      <c r="C289" s="5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2">
      <c r="A290" s="1"/>
      <c r="B290" s="5"/>
      <c r="C290" s="5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2">
      <c r="A291" s="1"/>
      <c r="B291" s="5"/>
      <c r="C291" s="5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2">
      <c r="A292" s="1"/>
      <c r="B292" s="5"/>
      <c r="C292" s="5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2">
      <c r="A293" s="1"/>
      <c r="B293" s="5"/>
      <c r="C293" s="5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2">
      <c r="A294" s="1"/>
      <c r="B294" s="5"/>
      <c r="C294" s="5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2">
      <c r="A295" s="1"/>
      <c r="B295" s="5"/>
      <c r="C295" s="5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2">
      <c r="A296" s="1"/>
      <c r="B296" s="5"/>
      <c r="C296" s="5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2">
      <c r="A297" s="1"/>
      <c r="B297" s="5"/>
      <c r="C297" s="5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2">
      <c r="A298" s="1"/>
      <c r="B298" s="5"/>
      <c r="C298" s="5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2">
      <c r="A299" s="1"/>
      <c r="B299" s="5"/>
      <c r="C299" s="5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2">
      <c r="A300" s="1"/>
      <c r="B300" s="5"/>
      <c r="C300" s="5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2">
      <c r="A301" s="1"/>
      <c r="B301" s="5"/>
      <c r="C301" s="5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2">
      <c r="A302" s="1"/>
      <c r="B302" s="5"/>
      <c r="C302" s="5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2">
      <c r="A303" s="1"/>
      <c r="B303" s="5"/>
      <c r="C303" s="5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2">
      <c r="A304" s="1"/>
      <c r="B304" s="5"/>
      <c r="C304" s="5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2">
      <c r="A305" s="1"/>
      <c r="B305" s="5"/>
      <c r="C305" s="5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2">
      <c r="A306" s="1"/>
      <c r="B306" s="5"/>
      <c r="C306" s="5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2">
      <c r="A307" s="1"/>
      <c r="B307" s="5"/>
      <c r="C307" s="5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2">
      <c r="A308" s="1"/>
      <c r="B308" s="5"/>
      <c r="C308" s="5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2">
      <c r="A309" s="1"/>
      <c r="B309" s="5"/>
      <c r="C309" s="5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2">
      <c r="A310" s="1"/>
      <c r="B310" s="5"/>
      <c r="C310" s="5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2">
      <c r="A311" s="1"/>
      <c r="B311" s="5"/>
      <c r="C311" s="5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2">
      <c r="A312" s="1"/>
      <c r="B312" s="5"/>
      <c r="C312" s="5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2">
      <c r="A313" s="1"/>
      <c r="B313" s="5"/>
      <c r="C313" s="5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2">
      <c r="A314" s="1"/>
      <c r="B314" s="5"/>
      <c r="C314" s="5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2">
      <c r="A315" s="1"/>
      <c r="B315" s="5"/>
      <c r="C315" s="5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2">
      <c r="A316" s="1"/>
      <c r="B316" s="5"/>
      <c r="C316" s="5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2">
      <c r="A317" s="1"/>
      <c r="B317" s="5"/>
      <c r="C317" s="5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2">
      <c r="A318" s="1"/>
      <c r="B318" s="5"/>
      <c r="C318" s="5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2">
      <c r="A319" s="1"/>
      <c r="B319" s="5"/>
      <c r="C319" s="5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2">
      <c r="A320" s="1"/>
      <c r="B320" s="5"/>
      <c r="C320" s="5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2">
      <c r="A321" s="1"/>
      <c r="B321" s="5"/>
      <c r="C321" s="5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2">
      <c r="A322" s="1"/>
      <c r="B322" s="5"/>
      <c r="C322" s="5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2">
      <c r="A323" s="1"/>
      <c r="B323" s="5"/>
      <c r="C323" s="5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2">
      <c r="A324" s="1"/>
      <c r="B324" s="5"/>
      <c r="C324" s="5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2">
      <c r="A325" s="1"/>
      <c r="B325" s="5"/>
      <c r="C325" s="5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2">
      <c r="A326" s="1"/>
      <c r="B326" s="5"/>
      <c r="C326" s="5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2">
      <c r="A327" s="1"/>
      <c r="B327" s="5"/>
      <c r="C327" s="5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2">
      <c r="A328" s="1"/>
      <c r="B328" s="5"/>
      <c r="C328" s="5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2">
      <c r="A329" s="1"/>
      <c r="B329" s="5"/>
      <c r="C329" s="5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2">
      <c r="A330" s="1"/>
      <c r="B330" s="5"/>
      <c r="C330" s="5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2">
      <c r="A331" s="1"/>
      <c r="B331" s="5"/>
      <c r="C331" s="5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2">
      <c r="A332" s="1"/>
      <c r="B332" s="5"/>
      <c r="C332" s="5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2">
      <c r="A333" s="1"/>
      <c r="B333" s="5"/>
      <c r="C333" s="5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2">
      <c r="A334" s="1"/>
      <c r="B334" s="5"/>
      <c r="C334" s="5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2">
      <c r="A335" s="1"/>
      <c r="B335" s="5"/>
      <c r="C335" s="5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2">
      <c r="A336" s="1"/>
      <c r="B336" s="5"/>
      <c r="C336" s="5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2">
      <c r="A337" s="1"/>
      <c r="B337" s="5"/>
      <c r="C337" s="5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2">
      <c r="A338" s="1"/>
      <c r="B338" s="5"/>
      <c r="C338" s="5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2">
      <c r="A339" s="1"/>
      <c r="B339" s="5"/>
      <c r="C339" s="5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2">
      <c r="A340" s="1"/>
      <c r="B340" s="5"/>
      <c r="C340" s="5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2">
      <c r="A341" s="1"/>
      <c r="B341" s="5"/>
      <c r="C341" s="5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2">
      <c r="A342" s="1"/>
      <c r="B342" s="5"/>
      <c r="C342" s="5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2">
      <c r="A343" s="1"/>
      <c r="B343" s="5"/>
      <c r="C343" s="5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2">
      <c r="A344" s="1"/>
      <c r="B344" s="5"/>
      <c r="C344" s="5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2">
      <c r="A345" s="1"/>
      <c r="B345" s="5"/>
      <c r="C345" s="5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2">
      <c r="A346" s="1"/>
      <c r="B346" s="5"/>
      <c r="C346" s="5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2">
      <c r="A347" s="1"/>
      <c r="B347" s="5"/>
      <c r="C347" s="5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2">
      <c r="A348" s="1"/>
      <c r="B348" s="5"/>
      <c r="C348" s="5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2">
      <c r="A349" s="1"/>
      <c r="B349" s="5"/>
      <c r="C349" s="5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2">
      <c r="A350" s="1"/>
      <c r="B350" s="5"/>
      <c r="C350" s="5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2">
      <c r="A351" s="1"/>
      <c r="B351" s="5"/>
      <c r="C351" s="5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2">
      <c r="A352" s="1"/>
      <c r="B352" s="5"/>
      <c r="C352" s="5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2">
      <c r="A353" s="1"/>
      <c r="B353" s="5"/>
      <c r="C353" s="5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2">
      <c r="A354" s="1"/>
      <c r="B354" s="5"/>
      <c r="C354" s="5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2">
      <c r="A355" s="1"/>
      <c r="B355" s="5"/>
      <c r="C355" s="5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2">
      <c r="A356" s="1"/>
      <c r="B356" s="5"/>
      <c r="C356" s="5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2">
      <c r="A357" s="1"/>
      <c r="B357" s="5"/>
      <c r="C357" s="5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2">
      <c r="A358" s="1"/>
      <c r="B358" s="5"/>
      <c r="C358" s="5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2">
      <c r="A359" s="1"/>
      <c r="B359" s="5"/>
      <c r="C359" s="5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2">
      <c r="A360" s="1"/>
      <c r="B360" s="5"/>
      <c r="C360" s="5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2">
      <c r="A361" s="1"/>
      <c r="B361" s="5"/>
      <c r="C361" s="5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2">
      <c r="A362" s="1"/>
      <c r="B362" s="5"/>
      <c r="C362" s="5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2">
      <c r="A363" s="1"/>
      <c r="B363" s="5"/>
      <c r="C363" s="5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2">
      <c r="A364" s="1"/>
      <c r="B364" s="5"/>
      <c r="C364" s="5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2">
      <c r="A365" s="1"/>
      <c r="B365" s="5"/>
      <c r="C365" s="5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2">
      <c r="A366" s="1"/>
      <c r="B366" s="5"/>
      <c r="C366" s="5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2">
      <c r="A367" s="1"/>
      <c r="B367" s="5"/>
      <c r="C367" s="5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2">
      <c r="A368" s="1"/>
      <c r="B368" s="5"/>
      <c r="C368" s="5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2">
      <c r="A369" s="1"/>
      <c r="B369" s="5"/>
      <c r="C369" s="5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2">
      <c r="A370" s="1"/>
      <c r="B370" s="5"/>
      <c r="C370" s="5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2">
      <c r="A371" s="1"/>
      <c r="B371" s="5"/>
      <c r="C371" s="5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2">
      <c r="A372" s="1"/>
      <c r="B372" s="5"/>
      <c r="C372" s="5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2">
      <c r="A373" s="1"/>
      <c r="B373" s="5"/>
      <c r="C373" s="5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2">
      <c r="A374" s="1"/>
      <c r="B374" s="5"/>
      <c r="C374" s="5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2">
      <c r="A375" s="1"/>
      <c r="B375" s="5"/>
      <c r="C375" s="5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2">
      <c r="A376" s="1"/>
      <c r="B376" s="5"/>
      <c r="C376" s="5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2">
      <c r="A377" s="1"/>
      <c r="B377" s="5"/>
      <c r="C377" s="5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2">
      <c r="A378" s="1"/>
      <c r="B378" s="5"/>
      <c r="C378" s="5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2">
      <c r="A379" s="1"/>
      <c r="B379" s="5"/>
      <c r="C379" s="5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2">
      <c r="A380" s="1"/>
      <c r="B380" s="5"/>
      <c r="C380" s="5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2">
      <c r="A381" s="1"/>
      <c r="B381" s="5"/>
      <c r="C381" s="5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2">
      <c r="A382" s="1"/>
      <c r="B382" s="5"/>
      <c r="C382" s="5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2">
      <c r="A383" s="1"/>
      <c r="B383" s="5"/>
      <c r="C383" s="5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2">
      <c r="A384" s="1"/>
      <c r="B384" s="5"/>
      <c r="C384" s="5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2">
      <c r="A385" s="1"/>
      <c r="B385" s="5"/>
      <c r="C385" s="5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2">
      <c r="A386" s="1"/>
      <c r="B386" s="5"/>
      <c r="C386" s="5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2">
      <c r="A387" s="1"/>
      <c r="B387" s="5"/>
      <c r="C387" s="5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2">
      <c r="A388" s="1"/>
      <c r="B388" s="5"/>
      <c r="C388" s="5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2">
      <c r="A389" s="1"/>
      <c r="B389" s="5"/>
      <c r="C389" s="5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2">
      <c r="A390" s="1"/>
      <c r="B390" s="5"/>
      <c r="C390" s="5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2">
      <c r="A391" s="1"/>
      <c r="B391" s="5"/>
      <c r="C391" s="5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2">
      <c r="A392" s="1"/>
      <c r="B392" s="5"/>
      <c r="C392" s="5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2">
      <c r="A393" s="1"/>
      <c r="B393" s="5"/>
      <c r="C393" s="5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2">
      <c r="A394" s="1"/>
      <c r="B394" s="5"/>
      <c r="C394" s="5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2">
      <c r="A395" s="1"/>
      <c r="B395" s="5"/>
      <c r="C395" s="5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2">
      <c r="A396" s="1"/>
      <c r="B396" s="5"/>
      <c r="C396" s="5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2">
      <c r="A397" s="1"/>
      <c r="B397" s="5"/>
      <c r="C397" s="5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2">
      <c r="A398" s="1"/>
      <c r="B398" s="5"/>
      <c r="C398" s="5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2">
      <c r="A399" s="1"/>
      <c r="B399" s="5"/>
      <c r="C399" s="5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2">
      <c r="A400" s="1"/>
      <c r="B400" s="5"/>
      <c r="C400" s="5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2">
      <c r="A401" s="1"/>
      <c r="B401" s="5"/>
      <c r="C401" s="5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2">
      <c r="A402" s="1"/>
      <c r="B402" s="5"/>
      <c r="C402" s="5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2">
      <c r="A403" s="1"/>
      <c r="B403" s="5"/>
      <c r="C403" s="5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2">
      <c r="A404" s="1"/>
      <c r="B404" s="5"/>
      <c r="C404" s="5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2">
      <c r="A405" s="1"/>
      <c r="B405" s="5"/>
      <c r="C405" s="5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2">
      <c r="A406" s="1"/>
      <c r="B406" s="5"/>
      <c r="C406" s="5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2">
      <c r="A407" s="1"/>
      <c r="B407" s="5"/>
      <c r="C407" s="5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2">
      <c r="A408" s="1"/>
      <c r="B408" s="5"/>
      <c r="C408" s="5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2">
      <c r="A409" s="1"/>
      <c r="B409" s="5"/>
      <c r="C409" s="5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2">
      <c r="A410" s="1"/>
      <c r="B410" s="5"/>
      <c r="C410" s="5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2">
      <c r="A411" s="1"/>
      <c r="B411" s="5"/>
      <c r="C411" s="5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2">
      <c r="A412" s="1"/>
      <c r="B412" s="5"/>
      <c r="C412" s="5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2">
      <c r="A413" s="1"/>
      <c r="B413" s="5"/>
      <c r="C413" s="5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2">
      <c r="A414" s="1"/>
      <c r="B414" s="5"/>
      <c r="C414" s="5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2">
      <c r="A415" s="1"/>
      <c r="B415" s="5"/>
      <c r="C415" s="5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2">
      <c r="A416" s="1"/>
      <c r="B416" s="5"/>
      <c r="C416" s="5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2">
      <c r="A417" s="1"/>
      <c r="B417" s="5"/>
      <c r="C417" s="5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2">
      <c r="A418" s="1"/>
      <c r="B418" s="5"/>
      <c r="C418" s="5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2">
      <c r="A419" s="1"/>
      <c r="B419" s="5"/>
      <c r="C419" s="5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2">
      <c r="A420" s="1"/>
      <c r="B420" s="5"/>
      <c r="C420" s="5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2">
      <c r="A421" s="1"/>
      <c r="B421" s="5"/>
      <c r="C421" s="5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2">
      <c r="A422" s="1"/>
      <c r="B422" s="5"/>
      <c r="C422" s="5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2">
      <c r="A423" s="1"/>
      <c r="B423" s="5"/>
      <c r="C423" s="5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2">
      <c r="A424" s="1"/>
      <c r="B424" s="5"/>
      <c r="C424" s="5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2">
      <c r="A425" s="1"/>
      <c r="B425" s="5"/>
      <c r="C425" s="5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2">
      <c r="A426" s="1"/>
      <c r="B426" s="5"/>
      <c r="C426" s="5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2">
      <c r="A427" s="1"/>
      <c r="B427" s="5"/>
      <c r="C427" s="5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2">
      <c r="A428" s="1"/>
      <c r="B428" s="5"/>
      <c r="C428" s="5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2">
      <c r="A429" s="1"/>
      <c r="B429" s="5"/>
      <c r="C429" s="5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2">
      <c r="A430" s="1"/>
      <c r="B430" s="5"/>
      <c r="C430" s="5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2">
      <c r="A431" s="1"/>
      <c r="B431" s="5"/>
      <c r="C431" s="5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2">
      <c r="A432" s="1"/>
      <c r="B432" s="5"/>
      <c r="C432" s="5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2">
      <c r="A433" s="1"/>
      <c r="B433" s="5"/>
      <c r="C433" s="5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2">
      <c r="A434" s="1"/>
      <c r="B434" s="5"/>
      <c r="C434" s="5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2">
      <c r="A435" s="1"/>
      <c r="B435" s="5"/>
      <c r="C435" s="5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2">
      <c r="A436" s="1"/>
      <c r="B436" s="5"/>
      <c r="C436" s="5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2">
      <c r="A437" s="1"/>
      <c r="B437" s="5"/>
      <c r="C437" s="5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2">
      <c r="A438" s="1"/>
      <c r="B438" s="5"/>
      <c r="C438" s="5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2">
      <c r="A439" s="1"/>
      <c r="B439" s="5"/>
      <c r="C439" s="5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2">
      <c r="A440" s="1"/>
      <c r="B440" s="5"/>
      <c r="C440" s="5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2">
      <c r="A441" s="1"/>
      <c r="B441" s="5"/>
      <c r="C441" s="5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2">
      <c r="A442" s="1"/>
      <c r="B442" s="5"/>
      <c r="C442" s="5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2">
      <c r="A443" s="1"/>
      <c r="B443" s="5"/>
      <c r="C443" s="5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2">
      <c r="A444" s="1"/>
      <c r="B444" s="5"/>
      <c r="C444" s="5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2">
      <c r="A445" s="1"/>
      <c r="B445" s="5"/>
      <c r="C445" s="5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2">
      <c r="A446" s="1"/>
      <c r="B446" s="5"/>
      <c r="C446" s="5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2">
      <c r="A447" s="1"/>
      <c r="B447" s="5"/>
      <c r="C447" s="5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2">
      <c r="A448" s="1"/>
      <c r="B448" s="5"/>
      <c r="C448" s="5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2">
      <c r="A449" s="1"/>
      <c r="B449" s="5"/>
      <c r="C449" s="5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2">
      <c r="A450" s="1"/>
      <c r="B450" s="5"/>
      <c r="C450" s="5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2">
      <c r="A451" s="1"/>
      <c r="B451" s="5"/>
      <c r="C451" s="5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2">
      <c r="A452" s="1"/>
      <c r="B452" s="5"/>
      <c r="C452" s="5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2">
      <c r="A453" s="1"/>
      <c r="B453" s="5"/>
      <c r="C453" s="5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2">
      <c r="A454" s="1"/>
      <c r="B454" s="5"/>
      <c r="C454" s="5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2">
      <c r="A455" s="1"/>
      <c r="B455" s="5"/>
      <c r="C455" s="5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2">
      <c r="A456" s="1"/>
      <c r="B456" s="5"/>
      <c r="C456" s="5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2">
      <c r="A457" s="1"/>
      <c r="B457" s="5"/>
      <c r="C457" s="5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2">
      <c r="A458" s="1"/>
      <c r="B458" s="5"/>
      <c r="C458" s="5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2">
      <c r="A459" s="1"/>
      <c r="B459" s="5"/>
      <c r="C459" s="5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2">
      <c r="A460" s="1"/>
      <c r="B460" s="5"/>
      <c r="C460" s="5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2">
      <c r="A461" s="1"/>
      <c r="B461" s="5"/>
      <c r="C461" s="5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2">
      <c r="A462" s="1"/>
      <c r="B462" s="5"/>
      <c r="C462" s="5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2">
      <c r="A463" s="1"/>
      <c r="B463" s="5"/>
      <c r="C463" s="5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2">
      <c r="A464" s="1"/>
      <c r="B464" s="5"/>
      <c r="C464" s="5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2">
      <c r="A465" s="1"/>
      <c r="B465" s="5"/>
      <c r="C465" s="5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2">
      <c r="A466" s="1"/>
      <c r="B466" s="5"/>
      <c r="C466" s="5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2">
      <c r="A467" s="1"/>
      <c r="B467" s="5"/>
      <c r="C467" s="5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2">
      <c r="A468" s="1"/>
      <c r="B468" s="5"/>
      <c r="C468" s="5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2">
      <c r="A469" s="1"/>
      <c r="B469" s="5"/>
      <c r="C469" s="5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2">
      <c r="A470" s="1"/>
      <c r="B470" s="5"/>
      <c r="C470" s="5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2">
      <c r="A471" s="1"/>
      <c r="B471" s="5"/>
      <c r="C471" s="5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2">
      <c r="A472" s="1"/>
      <c r="B472" s="5"/>
      <c r="C472" s="5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2">
      <c r="A473" s="1"/>
      <c r="B473" s="5"/>
      <c r="C473" s="5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2">
      <c r="A474" s="1"/>
      <c r="B474" s="5"/>
      <c r="C474" s="5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2">
      <c r="A475" s="1"/>
      <c r="B475" s="5"/>
      <c r="C475" s="5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2">
      <c r="A476" s="1"/>
      <c r="B476" s="5"/>
      <c r="C476" s="5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2">
      <c r="A477" s="1"/>
      <c r="B477" s="5"/>
      <c r="C477" s="5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2">
      <c r="A478" s="1"/>
      <c r="B478" s="5"/>
      <c r="C478" s="5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2">
      <c r="A479" s="1"/>
      <c r="B479" s="5"/>
      <c r="C479" s="5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2">
      <c r="A480" s="1"/>
      <c r="B480" s="5"/>
      <c r="C480" s="5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2">
      <c r="A481" s="1"/>
      <c r="B481" s="5"/>
      <c r="C481" s="5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2">
      <c r="A482" s="1"/>
      <c r="B482" s="5"/>
      <c r="C482" s="5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2">
      <c r="A483" s="1"/>
      <c r="B483" s="5"/>
      <c r="C483" s="5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2">
      <c r="A484" s="1"/>
      <c r="B484" s="5"/>
      <c r="C484" s="5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2">
      <c r="A485" s="1"/>
      <c r="B485" s="5"/>
      <c r="C485" s="5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2">
      <c r="A486" s="1"/>
      <c r="B486" s="5"/>
      <c r="C486" s="5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2">
      <c r="A487" s="1"/>
      <c r="B487" s="5"/>
      <c r="C487" s="5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2">
      <c r="A488" s="1"/>
      <c r="B488" s="5"/>
      <c r="C488" s="5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2">
      <c r="A489" s="1"/>
      <c r="B489" s="5"/>
      <c r="C489" s="5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2">
      <c r="A490" s="1"/>
      <c r="B490" s="5"/>
      <c r="C490" s="5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2">
      <c r="A491" s="1"/>
      <c r="B491" s="5"/>
      <c r="C491" s="5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2">
      <c r="A492" s="1"/>
      <c r="B492" s="5"/>
      <c r="C492" s="5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2">
      <c r="A493" s="1"/>
      <c r="B493" s="5"/>
      <c r="C493" s="5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2">
      <c r="A494" s="1"/>
      <c r="B494" s="5"/>
      <c r="C494" s="5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2">
      <c r="A495" s="1"/>
      <c r="B495" s="5"/>
      <c r="C495" s="5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2">
      <c r="A496" s="1"/>
      <c r="B496" s="5"/>
      <c r="C496" s="5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2">
      <c r="A497" s="1"/>
      <c r="B497" s="5"/>
      <c r="C497" s="5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2">
      <c r="A498" s="1"/>
      <c r="B498" s="5"/>
      <c r="C498" s="5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2">
      <c r="A499" s="1"/>
      <c r="B499" s="5"/>
      <c r="C499" s="5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2">
      <c r="A500" s="1"/>
      <c r="B500" s="5"/>
      <c r="C500" s="5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2">
      <c r="A501" s="1"/>
      <c r="B501" s="5"/>
      <c r="C501" s="5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2">
      <c r="A502" s="1"/>
      <c r="B502" s="5"/>
      <c r="C502" s="5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2">
      <c r="A503" s="1"/>
      <c r="B503" s="5"/>
      <c r="C503" s="5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2">
      <c r="A504" s="1"/>
      <c r="B504" s="5"/>
      <c r="C504" s="5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2">
      <c r="A505" s="1"/>
      <c r="B505" s="5"/>
      <c r="C505" s="5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2">
      <c r="A506" s="1"/>
      <c r="B506" s="5"/>
      <c r="C506" s="5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2">
      <c r="A507" s="1"/>
      <c r="B507" s="5"/>
      <c r="C507" s="5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2">
      <c r="A508" s="1"/>
      <c r="B508" s="5"/>
      <c r="C508" s="5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2">
      <c r="A509" s="1"/>
      <c r="B509" s="5"/>
      <c r="C509" s="5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2">
      <c r="A510" s="1"/>
      <c r="B510" s="5"/>
      <c r="C510" s="5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2">
      <c r="A511" s="1"/>
      <c r="B511" s="5"/>
      <c r="C511" s="5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2">
      <c r="A512" s="1"/>
      <c r="B512" s="5"/>
      <c r="C512" s="5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2">
      <c r="A513" s="1"/>
      <c r="B513" s="5"/>
      <c r="C513" s="5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2">
      <c r="A514" s="1"/>
      <c r="B514" s="5"/>
      <c r="C514" s="5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2">
      <c r="A515" s="1"/>
      <c r="B515" s="5"/>
      <c r="C515" s="5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2">
      <c r="A516" s="1"/>
      <c r="B516" s="5"/>
      <c r="C516" s="5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2">
      <c r="A517" s="1"/>
      <c r="B517" s="5"/>
      <c r="C517" s="5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2">
      <c r="A518" s="1"/>
      <c r="B518" s="5"/>
      <c r="C518" s="5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2">
      <c r="A519" s="1"/>
      <c r="B519" s="5"/>
      <c r="C519" s="5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2">
      <c r="A520" s="1"/>
      <c r="B520" s="5"/>
      <c r="C520" s="5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2">
      <c r="A521" s="1"/>
      <c r="B521" s="5"/>
      <c r="C521" s="5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2">
      <c r="A522" s="1"/>
      <c r="B522" s="5"/>
      <c r="C522" s="5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2">
      <c r="A523" s="1"/>
      <c r="B523" s="5"/>
      <c r="C523" s="5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2">
      <c r="A524" s="1"/>
      <c r="B524" s="5"/>
      <c r="C524" s="5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2">
      <c r="A525" s="1"/>
      <c r="B525" s="5"/>
      <c r="C525" s="5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2">
      <c r="A526" s="1"/>
      <c r="B526" s="5"/>
      <c r="C526" s="5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2">
      <c r="A527" s="1"/>
      <c r="B527" s="5"/>
      <c r="C527" s="5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2">
      <c r="A528" s="1"/>
      <c r="B528" s="5"/>
      <c r="C528" s="5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2">
      <c r="A529" s="1"/>
      <c r="B529" s="5"/>
      <c r="C529" s="5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2">
      <c r="A530" s="1"/>
      <c r="B530" s="5"/>
      <c r="C530" s="5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2">
      <c r="A531" s="1"/>
      <c r="B531" s="5"/>
      <c r="C531" s="5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2">
      <c r="A532" s="1"/>
      <c r="B532" s="5"/>
      <c r="C532" s="5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2">
      <c r="A533" s="1"/>
      <c r="B533" s="5"/>
      <c r="C533" s="5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2">
      <c r="A534" s="1"/>
      <c r="B534" s="5"/>
      <c r="C534" s="5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2">
      <c r="A535" s="1"/>
      <c r="B535" s="5"/>
      <c r="C535" s="5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2">
      <c r="A536" s="1"/>
      <c r="B536" s="5"/>
      <c r="C536" s="5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2">
      <c r="A537" s="1"/>
      <c r="B537" s="5"/>
      <c r="C537" s="5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2">
      <c r="A538" s="1"/>
      <c r="B538" s="5"/>
      <c r="C538" s="5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2">
      <c r="A539" s="1"/>
      <c r="B539" s="5"/>
      <c r="C539" s="5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2">
      <c r="A540" s="1"/>
      <c r="B540" s="5"/>
      <c r="C540" s="5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2">
      <c r="A541" s="1"/>
      <c r="B541" s="5"/>
      <c r="C541" s="5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2">
      <c r="A542" s="1"/>
      <c r="B542" s="5"/>
      <c r="C542" s="5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2">
      <c r="A543" s="1"/>
      <c r="B543" s="5"/>
      <c r="C543" s="5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2">
      <c r="A544" s="1"/>
      <c r="B544" s="5"/>
      <c r="C544" s="5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2">
      <c r="A545" s="1"/>
      <c r="B545" s="5"/>
      <c r="C545" s="5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2">
      <c r="A546" s="1"/>
      <c r="B546" s="5"/>
      <c r="C546" s="5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2">
      <c r="A547" s="1"/>
      <c r="B547" s="5"/>
      <c r="C547" s="5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2">
      <c r="A548" s="1"/>
      <c r="B548" s="5"/>
      <c r="C548" s="5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2">
      <c r="A549" s="1"/>
      <c r="B549" s="5"/>
      <c r="C549" s="5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2">
      <c r="A550" s="1"/>
      <c r="B550" s="5"/>
      <c r="C550" s="5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2">
      <c r="A551" s="1"/>
      <c r="B551" s="5"/>
      <c r="C551" s="5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2">
      <c r="A552" s="1"/>
      <c r="B552" s="5"/>
      <c r="C552" s="5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2">
      <c r="A553" s="1"/>
      <c r="B553" s="5"/>
      <c r="C553" s="5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2">
      <c r="A554" s="1"/>
      <c r="B554" s="5"/>
      <c r="C554" s="5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2">
      <c r="A555" s="1"/>
      <c r="B555" s="5"/>
      <c r="C555" s="5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2">
      <c r="A556" s="1"/>
      <c r="B556" s="5"/>
      <c r="C556" s="5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2">
      <c r="A557" s="1"/>
      <c r="B557" s="5"/>
      <c r="C557" s="5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2">
      <c r="A558" s="1"/>
      <c r="B558" s="5"/>
      <c r="C558" s="5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2">
      <c r="A559" s="1"/>
      <c r="B559" s="5"/>
      <c r="C559" s="5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2">
      <c r="A560" s="1"/>
      <c r="B560" s="5"/>
      <c r="C560" s="5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2">
      <c r="A561" s="1"/>
      <c r="B561" s="5"/>
      <c r="C561" s="5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2">
      <c r="A562" s="1"/>
      <c r="B562" s="5"/>
      <c r="C562" s="5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2">
      <c r="A563" s="1"/>
      <c r="B563" s="5"/>
      <c r="C563" s="5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2">
      <c r="A564" s="1"/>
      <c r="B564" s="5"/>
      <c r="C564" s="5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2">
      <c r="A565" s="1"/>
      <c r="B565" s="5"/>
      <c r="C565" s="5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2">
      <c r="A566" s="1"/>
      <c r="B566" s="5"/>
      <c r="C566" s="5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2">
      <c r="A567" s="1"/>
      <c r="B567" s="5"/>
      <c r="C567" s="5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2">
      <c r="A568" s="1"/>
      <c r="B568" s="5"/>
      <c r="C568" s="5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2">
      <c r="A569" s="1"/>
      <c r="B569" s="5"/>
      <c r="C569" s="5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2">
      <c r="A570" s="1"/>
      <c r="B570" s="5"/>
      <c r="C570" s="5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2">
      <c r="A571" s="1"/>
      <c r="B571" s="5"/>
      <c r="C571" s="5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2">
      <c r="A572" s="1"/>
      <c r="B572" s="5"/>
      <c r="C572" s="5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2">
      <c r="A573" s="1"/>
      <c r="B573" s="5"/>
      <c r="C573" s="5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2">
      <c r="A574" s="1"/>
      <c r="B574" s="5"/>
      <c r="C574" s="5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2">
      <c r="A575" s="1"/>
      <c r="B575" s="5"/>
      <c r="C575" s="5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2">
      <c r="A576" s="1"/>
      <c r="B576" s="5"/>
      <c r="C576" s="5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2">
      <c r="A577" s="1"/>
      <c r="B577" s="5"/>
      <c r="C577" s="5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2">
      <c r="A578" s="1"/>
      <c r="B578" s="5"/>
      <c r="C578" s="5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2">
      <c r="A579" s="1"/>
      <c r="B579" s="5"/>
      <c r="C579" s="5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2">
      <c r="A580" s="1"/>
      <c r="B580" s="5"/>
      <c r="C580" s="5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2">
      <c r="A581" s="1"/>
      <c r="B581" s="5"/>
      <c r="C581" s="5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2">
      <c r="A582" s="1"/>
      <c r="B582" s="5"/>
      <c r="C582" s="5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2">
      <c r="A583" s="1"/>
      <c r="B583" s="5"/>
      <c r="C583" s="5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2">
      <c r="A584" s="1"/>
      <c r="B584" s="5"/>
      <c r="C584" s="5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2">
      <c r="A585" s="1"/>
      <c r="B585" s="5"/>
      <c r="C585" s="5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2">
      <c r="A586" s="1"/>
      <c r="B586" s="5"/>
      <c r="C586" s="5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2">
      <c r="A587" s="1"/>
      <c r="B587" s="5"/>
      <c r="C587" s="5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2">
      <c r="A588" s="1"/>
      <c r="B588" s="5"/>
      <c r="C588" s="5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2">
      <c r="A589" s="1"/>
      <c r="B589" s="5"/>
      <c r="C589" s="5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2">
      <c r="A590" s="1"/>
      <c r="B590" s="5"/>
      <c r="C590" s="5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2">
      <c r="A591" s="1"/>
      <c r="B591" s="5"/>
      <c r="C591" s="5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2">
      <c r="A592" s="1"/>
      <c r="B592" s="5"/>
      <c r="C592" s="5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2">
      <c r="A593" s="1"/>
      <c r="B593" s="5"/>
      <c r="C593" s="5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2">
      <c r="A594" s="1"/>
      <c r="B594" s="5"/>
      <c r="C594" s="5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2">
      <c r="A595" s="1"/>
      <c r="B595" s="5"/>
      <c r="C595" s="5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2">
      <c r="A596" s="1"/>
      <c r="B596" s="5"/>
      <c r="C596" s="5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2">
      <c r="A597" s="1"/>
      <c r="B597" s="5"/>
      <c r="C597" s="5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2">
      <c r="A598" s="1"/>
      <c r="B598" s="5"/>
      <c r="C598" s="5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2">
      <c r="A599" s="1"/>
      <c r="B599" s="5"/>
      <c r="C599" s="5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2">
      <c r="A600" s="1"/>
      <c r="B600" s="5"/>
      <c r="C600" s="5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2">
      <c r="A601" s="1"/>
      <c r="B601" s="5"/>
      <c r="C601" s="5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2">
      <c r="A602" s="1"/>
      <c r="B602" s="5"/>
      <c r="C602" s="5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2">
      <c r="A603" s="1"/>
      <c r="B603" s="5"/>
      <c r="C603" s="5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2">
      <c r="A604" s="1"/>
      <c r="B604" s="5"/>
      <c r="C604" s="5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2">
      <c r="A605" s="1"/>
      <c r="B605" s="5"/>
      <c r="C605" s="5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2">
      <c r="A606" s="1"/>
      <c r="B606" s="5"/>
      <c r="C606" s="5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2">
      <c r="A607" s="1"/>
      <c r="B607" s="5"/>
      <c r="C607" s="5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2">
      <c r="A608" s="1"/>
      <c r="B608" s="5"/>
      <c r="C608" s="5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2">
      <c r="A609" s="1"/>
      <c r="B609" s="5"/>
      <c r="C609" s="5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2">
      <c r="A610" s="1"/>
      <c r="B610" s="5"/>
      <c r="C610" s="5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2">
      <c r="A611" s="1"/>
      <c r="B611" s="5"/>
      <c r="C611" s="5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2">
      <c r="A612" s="1"/>
      <c r="B612" s="5"/>
      <c r="C612" s="5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2">
      <c r="A613" s="1"/>
      <c r="B613" s="5"/>
      <c r="C613" s="5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2">
      <c r="A614" s="1"/>
      <c r="B614" s="5"/>
      <c r="C614" s="5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2">
      <c r="A615" s="1"/>
      <c r="B615" s="5"/>
      <c r="C615" s="5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2">
      <c r="A616" s="1"/>
      <c r="B616" s="5"/>
      <c r="C616" s="5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2">
      <c r="A617" s="1"/>
      <c r="B617" s="5"/>
      <c r="C617" s="5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2">
      <c r="A618" s="1"/>
      <c r="B618" s="5"/>
      <c r="C618" s="5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2">
      <c r="A619" s="1"/>
      <c r="B619" s="5"/>
      <c r="C619" s="5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2">
      <c r="A620" s="1"/>
      <c r="B620" s="5"/>
      <c r="C620" s="5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2">
      <c r="A621" s="1"/>
      <c r="B621" s="5"/>
      <c r="C621" s="5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2">
      <c r="A622" s="1"/>
      <c r="B622" s="5"/>
      <c r="C622" s="5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2">
      <c r="A623" s="1"/>
      <c r="B623" s="5"/>
      <c r="C623" s="5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2">
      <c r="A624" s="1"/>
      <c r="B624" s="5"/>
      <c r="C624" s="5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2">
      <c r="A625" s="1"/>
      <c r="B625" s="5"/>
      <c r="C625" s="5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2">
      <c r="A626" s="1"/>
      <c r="B626" s="5"/>
      <c r="C626" s="5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2">
      <c r="A627" s="1"/>
      <c r="B627" s="5"/>
      <c r="C627" s="5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2">
      <c r="A628" s="1"/>
      <c r="B628" s="5"/>
      <c r="C628" s="5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2">
      <c r="A629" s="1"/>
      <c r="B629" s="5"/>
      <c r="C629" s="5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2">
      <c r="A630" s="1"/>
      <c r="B630" s="5"/>
      <c r="C630" s="5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2">
      <c r="A631" s="1"/>
      <c r="B631" s="5"/>
      <c r="C631" s="5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2">
      <c r="A632" s="1"/>
      <c r="B632" s="5"/>
      <c r="C632" s="5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2">
      <c r="A633" s="1"/>
      <c r="B633" s="5"/>
      <c r="C633" s="5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2">
      <c r="A634" s="1"/>
      <c r="B634" s="5"/>
      <c r="C634" s="5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2">
      <c r="A635" s="1"/>
      <c r="B635" s="5"/>
      <c r="C635" s="5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2">
      <c r="A636" s="1"/>
      <c r="B636" s="5"/>
      <c r="C636" s="5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2">
      <c r="A637" s="1"/>
      <c r="B637" s="5"/>
      <c r="C637" s="5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2">
      <c r="A638" s="1"/>
      <c r="B638" s="5"/>
      <c r="C638" s="5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2">
      <c r="A639" s="1"/>
      <c r="B639" s="5"/>
      <c r="C639" s="5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2">
      <c r="A640" s="1"/>
      <c r="B640" s="5"/>
      <c r="C640" s="5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2">
      <c r="A641" s="1"/>
      <c r="B641" s="5"/>
      <c r="C641" s="5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2">
      <c r="A642" s="1"/>
      <c r="B642" s="5"/>
      <c r="C642" s="5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2">
      <c r="A643" s="1"/>
      <c r="B643" s="5"/>
      <c r="C643" s="5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2">
      <c r="A644" s="1"/>
      <c r="B644" s="5"/>
      <c r="C644" s="5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2">
      <c r="A645" s="1"/>
      <c r="B645" s="5"/>
      <c r="C645" s="5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2">
      <c r="A646" s="1"/>
      <c r="B646" s="5"/>
      <c r="C646" s="5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2">
      <c r="A647" s="1"/>
      <c r="B647" s="5"/>
      <c r="C647" s="5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2">
      <c r="A648" s="1"/>
      <c r="B648" s="5"/>
      <c r="C648" s="5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2">
      <c r="A649" s="1"/>
      <c r="B649" s="5"/>
      <c r="C649" s="5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2">
      <c r="A650" s="1"/>
      <c r="B650" s="5"/>
      <c r="C650" s="5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2">
      <c r="A651" s="1"/>
      <c r="B651" s="5"/>
      <c r="C651" s="5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2">
      <c r="A652" s="1"/>
      <c r="B652" s="5"/>
      <c r="C652" s="5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2">
      <c r="A653" s="1"/>
      <c r="B653" s="5"/>
      <c r="C653" s="5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2">
      <c r="A654" s="1"/>
      <c r="B654" s="5"/>
      <c r="C654" s="5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2">
      <c r="A655" s="1"/>
      <c r="B655" s="5"/>
      <c r="C655" s="5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2">
      <c r="A656" s="1"/>
      <c r="B656" s="5"/>
      <c r="C656" s="5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2">
      <c r="A657" s="1"/>
      <c r="B657" s="5"/>
      <c r="C657" s="5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2">
      <c r="A658" s="1"/>
      <c r="B658" s="5"/>
      <c r="C658" s="5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2">
      <c r="A659" s="1"/>
      <c r="B659" s="5"/>
      <c r="C659" s="5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2">
      <c r="A660" s="1"/>
      <c r="B660" s="5"/>
      <c r="C660" s="5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2">
      <c r="A661" s="1"/>
      <c r="B661" s="5"/>
      <c r="C661" s="5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2">
      <c r="A662" s="1"/>
      <c r="B662" s="5"/>
      <c r="C662" s="5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2">
      <c r="A663" s="1"/>
      <c r="B663" s="5"/>
      <c r="C663" s="5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2">
      <c r="A664" s="1"/>
      <c r="B664" s="5"/>
      <c r="C664" s="5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2">
      <c r="A665" s="1"/>
      <c r="B665" s="5"/>
      <c r="C665" s="5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2">
      <c r="A666" s="1"/>
      <c r="B666" s="5"/>
      <c r="C666" s="5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2">
      <c r="A667" s="1"/>
      <c r="B667" s="5"/>
      <c r="C667" s="5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2">
      <c r="A668" s="1"/>
      <c r="B668" s="5"/>
      <c r="C668" s="5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2">
      <c r="A669" s="1"/>
      <c r="B669" s="5"/>
      <c r="C669" s="5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2">
      <c r="A670" s="1"/>
      <c r="B670" s="5"/>
      <c r="C670" s="5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2">
      <c r="A671" s="1"/>
      <c r="B671" s="5"/>
      <c r="C671" s="5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2">
      <c r="A672" s="1"/>
      <c r="B672" s="5"/>
      <c r="C672" s="5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2">
      <c r="A673" s="1"/>
      <c r="B673" s="5"/>
      <c r="C673" s="5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2">
      <c r="A674" s="1"/>
      <c r="B674" s="5"/>
      <c r="C674" s="5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2">
      <c r="A675" s="1"/>
      <c r="B675" s="5"/>
      <c r="C675" s="5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2">
      <c r="A676" s="1"/>
      <c r="B676" s="5"/>
      <c r="C676" s="5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2">
      <c r="A677" s="1"/>
      <c r="B677" s="5"/>
      <c r="C677" s="5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2">
      <c r="A678" s="1"/>
      <c r="B678" s="5"/>
      <c r="C678" s="5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2">
      <c r="A679" s="1"/>
      <c r="B679" s="5"/>
      <c r="C679" s="5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2">
      <c r="A680" s="1"/>
      <c r="B680" s="5"/>
      <c r="C680" s="5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2">
      <c r="A681" s="1"/>
      <c r="B681" s="5"/>
      <c r="C681" s="5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2">
      <c r="A682" s="1"/>
      <c r="B682" s="5"/>
      <c r="C682" s="5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2">
      <c r="A683" s="1"/>
      <c r="B683" s="5"/>
      <c r="C683" s="5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2">
      <c r="A684" s="1"/>
      <c r="B684" s="5"/>
      <c r="C684" s="5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2">
      <c r="A685" s="1"/>
      <c r="B685" s="5"/>
      <c r="C685" s="5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2">
      <c r="A686" s="1"/>
      <c r="B686" s="5"/>
      <c r="C686" s="5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2">
      <c r="A687" s="1"/>
      <c r="B687" s="5"/>
      <c r="C687" s="5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2">
      <c r="A688" s="1"/>
      <c r="B688" s="5"/>
      <c r="C688" s="5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2">
      <c r="A689" s="1"/>
      <c r="B689" s="5"/>
      <c r="C689" s="5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2">
      <c r="A690" s="1"/>
      <c r="B690" s="5"/>
      <c r="C690" s="5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2">
      <c r="A691" s="1"/>
      <c r="B691" s="5"/>
      <c r="C691" s="5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2">
      <c r="A692" s="1"/>
      <c r="B692" s="5"/>
      <c r="C692" s="5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2">
      <c r="A693" s="1"/>
      <c r="B693" s="5"/>
      <c r="C693" s="5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2">
      <c r="A694" s="1"/>
      <c r="B694" s="5"/>
      <c r="C694" s="5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2">
      <c r="A695" s="1"/>
      <c r="B695" s="5"/>
      <c r="C695" s="5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2">
      <c r="A696" s="1"/>
      <c r="B696" s="5"/>
      <c r="C696" s="5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2">
      <c r="A697" s="1"/>
      <c r="B697" s="5"/>
      <c r="C697" s="5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2">
      <c r="A698" s="1"/>
      <c r="B698" s="5"/>
      <c r="C698" s="5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2">
      <c r="A699" s="1"/>
      <c r="B699" s="5"/>
      <c r="C699" s="5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2">
      <c r="A700" s="1"/>
      <c r="B700" s="5"/>
      <c r="C700" s="5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2">
      <c r="A701" s="1"/>
      <c r="B701" s="5"/>
      <c r="C701" s="5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2">
      <c r="A702" s="1"/>
      <c r="B702" s="5"/>
      <c r="C702" s="5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2">
      <c r="A703" s="1"/>
      <c r="B703" s="5"/>
      <c r="C703" s="5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2">
      <c r="A704" s="1"/>
      <c r="B704" s="5"/>
      <c r="C704" s="5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2">
      <c r="A705" s="1"/>
      <c r="B705" s="5"/>
      <c r="C705" s="5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2">
      <c r="A706" s="1"/>
      <c r="B706" s="5"/>
      <c r="C706" s="5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2">
      <c r="A707" s="1"/>
      <c r="B707" s="5"/>
      <c r="C707" s="5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2">
      <c r="A708" s="1"/>
      <c r="B708" s="5"/>
      <c r="C708" s="5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2">
      <c r="A709" s="1"/>
      <c r="B709" s="5"/>
      <c r="C709" s="5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2">
      <c r="A710" s="1"/>
      <c r="B710" s="5"/>
      <c r="C710" s="5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2">
      <c r="A711" s="1"/>
      <c r="B711" s="5"/>
      <c r="C711" s="5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2">
      <c r="A712" s="1"/>
      <c r="B712" s="5"/>
      <c r="C712" s="5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2">
      <c r="A713" s="1"/>
      <c r="B713" s="5"/>
      <c r="C713" s="5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2">
      <c r="A714" s="1"/>
      <c r="B714" s="5"/>
      <c r="C714" s="5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2">
      <c r="A715" s="1"/>
      <c r="B715" s="5"/>
      <c r="C715" s="5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2">
      <c r="A716" s="1"/>
      <c r="B716" s="5"/>
      <c r="C716" s="5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2">
      <c r="A717" s="1"/>
      <c r="B717" s="5"/>
      <c r="C717" s="5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2">
      <c r="A718" s="1"/>
      <c r="B718" s="5"/>
      <c r="C718" s="5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2">
      <c r="A719" s="1"/>
      <c r="B719" s="5"/>
      <c r="C719" s="5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2">
      <c r="A720" s="1"/>
      <c r="B720" s="5"/>
      <c r="C720" s="5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2">
      <c r="A721" s="1"/>
      <c r="B721" s="5"/>
      <c r="C721" s="5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2">
      <c r="A722" s="1"/>
      <c r="B722" s="5"/>
      <c r="C722" s="5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2">
      <c r="A723" s="1"/>
      <c r="B723" s="5"/>
      <c r="C723" s="5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2">
      <c r="A724" s="1"/>
      <c r="B724" s="5"/>
      <c r="C724" s="5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2">
      <c r="A725" s="1"/>
      <c r="B725" s="5"/>
      <c r="C725" s="5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2">
      <c r="A726" s="1"/>
      <c r="B726" s="5"/>
      <c r="C726" s="5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2">
      <c r="A727" s="1"/>
      <c r="B727" s="5"/>
      <c r="C727" s="5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2">
      <c r="A728" s="1"/>
      <c r="B728" s="5"/>
      <c r="C728" s="5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2">
      <c r="A729" s="1"/>
      <c r="B729" s="5"/>
      <c r="C729" s="5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2">
      <c r="A730" s="1"/>
      <c r="B730" s="5"/>
      <c r="C730" s="5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2">
      <c r="A731" s="1"/>
      <c r="B731" s="5"/>
      <c r="C731" s="5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2">
      <c r="A732" s="1"/>
      <c r="B732" s="5"/>
      <c r="C732" s="5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2">
      <c r="A733" s="1"/>
      <c r="B733" s="5"/>
      <c r="C733" s="5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2">
      <c r="A734" s="1"/>
      <c r="B734" s="5"/>
      <c r="C734" s="5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2">
      <c r="A735" s="1"/>
      <c r="B735" s="5"/>
      <c r="C735" s="5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2">
      <c r="A736" s="1"/>
      <c r="B736" s="5"/>
      <c r="C736" s="5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2">
      <c r="A737" s="1"/>
      <c r="B737" s="5"/>
      <c r="C737" s="5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2">
      <c r="A738" s="1"/>
      <c r="B738" s="5"/>
      <c r="C738" s="5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2">
      <c r="A739" s="1"/>
      <c r="B739" s="5"/>
      <c r="C739" s="5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2">
      <c r="A740" s="1"/>
      <c r="B740" s="5"/>
      <c r="C740" s="5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2">
      <c r="A741" s="1"/>
      <c r="B741" s="5"/>
      <c r="C741" s="5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2">
      <c r="A742" s="1"/>
      <c r="B742" s="5"/>
      <c r="C742" s="5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2">
      <c r="A743" s="1"/>
      <c r="B743" s="5"/>
      <c r="C743" s="5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2">
      <c r="A744" s="1"/>
      <c r="B744" s="5"/>
      <c r="C744" s="5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2">
      <c r="A745" s="1"/>
      <c r="B745" s="5"/>
      <c r="C745" s="5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2">
      <c r="A746" s="1"/>
      <c r="B746" s="5"/>
      <c r="C746" s="5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2">
      <c r="A747" s="1"/>
      <c r="B747" s="5"/>
      <c r="C747" s="5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2">
      <c r="A748" s="1"/>
      <c r="B748" s="5"/>
      <c r="C748" s="5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2">
      <c r="A749" s="1"/>
      <c r="B749" s="5"/>
      <c r="C749" s="5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2">
      <c r="A750" s="1"/>
      <c r="B750" s="5"/>
      <c r="C750" s="5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2">
      <c r="A751" s="1"/>
      <c r="B751" s="5"/>
      <c r="C751" s="5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2">
      <c r="A752" s="1"/>
      <c r="B752" s="5"/>
      <c r="C752" s="5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2">
      <c r="A753" s="1"/>
      <c r="B753" s="5"/>
      <c r="C753" s="5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2">
      <c r="A754" s="1"/>
      <c r="B754" s="5"/>
      <c r="C754" s="5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2">
      <c r="A755" s="1"/>
      <c r="B755" s="5"/>
      <c r="C755" s="5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2">
      <c r="A756" s="1"/>
      <c r="B756" s="5"/>
      <c r="C756" s="5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2">
      <c r="A757" s="1"/>
      <c r="B757" s="5"/>
      <c r="C757" s="5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2">
      <c r="A758" s="1"/>
      <c r="B758" s="5"/>
      <c r="C758" s="5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2">
      <c r="A759" s="1"/>
      <c r="B759" s="5"/>
      <c r="C759" s="5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2">
      <c r="A760" s="1"/>
      <c r="B760" s="5"/>
      <c r="C760" s="5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2">
      <c r="A761" s="1"/>
      <c r="B761" s="5"/>
      <c r="C761" s="5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2">
      <c r="A762" s="1"/>
      <c r="B762" s="5"/>
      <c r="C762" s="5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2">
      <c r="A763" s="1"/>
      <c r="B763" s="5"/>
      <c r="C763" s="5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2">
      <c r="A764" s="1"/>
      <c r="B764" s="5"/>
      <c r="C764" s="5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2">
      <c r="A765" s="1"/>
      <c r="B765" s="5"/>
      <c r="C765" s="5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2">
      <c r="A766" s="1"/>
      <c r="B766" s="5"/>
      <c r="C766" s="5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2">
      <c r="A767" s="1"/>
      <c r="B767" s="5"/>
      <c r="C767" s="5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2">
      <c r="A768" s="1"/>
      <c r="B768" s="5"/>
      <c r="C768" s="5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2">
      <c r="A769" s="1"/>
      <c r="B769" s="5"/>
      <c r="C769" s="5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2">
      <c r="A770" s="1"/>
      <c r="B770" s="5"/>
      <c r="C770" s="5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2">
      <c r="A771" s="1"/>
      <c r="B771" s="5"/>
      <c r="C771" s="5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2">
      <c r="A772" s="1"/>
      <c r="B772" s="5"/>
      <c r="C772" s="5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2">
      <c r="A773" s="1"/>
      <c r="B773" s="5"/>
      <c r="C773" s="5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2">
      <c r="A774" s="1"/>
      <c r="B774" s="5"/>
      <c r="C774" s="5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2">
      <c r="A775" s="1"/>
      <c r="B775" s="5"/>
      <c r="C775" s="5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2">
      <c r="A776" s="1"/>
      <c r="B776" s="5"/>
      <c r="C776" s="5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2">
      <c r="A777" s="1"/>
      <c r="B777" s="5"/>
      <c r="C777" s="5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2">
      <c r="A778" s="1"/>
      <c r="B778" s="5"/>
      <c r="C778" s="5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2">
      <c r="A779" s="1"/>
      <c r="B779" s="5"/>
      <c r="C779" s="5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2">
      <c r="A780" s="1"/>
      <c r="B780" s="5"/>
      <c r="C780" s="5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2">
      <c r="A781" s="1"/>
      <c r="B781" s="5"/>
      <c r="C781" s="5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2">
      <c r="A782" s="1"/>
      <c r="B782" s="5"/>
      <c r="C782" s="5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2">
      <c r="A783" s="1"/>
      <c r="B783" s="5"/>
      <c r="C783" s="5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2">
      <c r="A784" s="1"/>
      <c r="B784" s="5"/>
      <c r="C784" s="5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2">
      <c r="A785" s="1"/>
      <c r="B785" s="5"/>
      <c r="C785" s="5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2">
      <c r="A786" s="1"/>
      <c r="B786" s="5"/>
      <c r="C786" s="5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2">
      <c r="A787" s="1"/>
      <c r="B787" s="5"/>
      <c r="C787" s="5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2">
      <c r="A788" s="1"/>
      <c r="B788" s="5"/>
      <c r="C788" s="5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2">
      <c r="A789" s="1"/>
      <c r="B789" s="5"/>
      <c r="C789" s="5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2">
      <c r="A790" s="1"/>
      <c r="B790" s="5"/>
      <c r="C790" s="5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2">
      <c r="A791" s="1"/>
      <c r="B791" s="5"/>
      <c r="C791" s="5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2">
      <c r="A792" s="1"/>
      <c r="B792" s="5"/>
      <c r="C792" s="5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2">
      <c r="A793" s="1"/>
      <c r="B793" s="5"/>
      <c r="C793" s="5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2">
      <c r="A794" s="1"/>
      <c r="B794" s="5"/>
      <c r="C794" s="5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2">
      <c r="A795" s="1"/>
      <c r="B795" s="5"/>
      <c r="C795" s="5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2">
      <c r="A796" s="1"/>
      <c r="B796" s="5"/>
      <c r="C796" s="5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2">
      <c r="A797" s="1"/>
      <c r="B797" s="5"/>
      <c r="C797" s="5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2">
      <c r="A798" s="1"/>
      <c r="B798" s="5"/>
      <c r="C798" s="5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2">
      <c r="A799" s="1"/>
      <c r="B799" s="5"/>
      <c r="C799" s="5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2">
      <c r="A800" s="1"/>
      <c r="B800" s="5"/>
      <c r="C800" s="5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2">
      <c r="A801" s="1"/>
      <c r="B801" s="5"/>
      <c r="C801" s="5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2">
      <c r="A802" s="1"/>
      <c r="B802" s="5"/>
      <c r="C802" s="5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2">
      <c r="A803" s="1"/>
      <c r="B803" s="5"/>
      <c r="C803" s="5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2">
      <c r="A804" s="1"/>
      <c r="B804" s="5"/>
      <c r="C804" s="5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2">
      <c r="A805" s="1"/>
      <c r="B805" s="5"/>
      <c r="C805" s="5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2">
      <c r="A806" s="1"/>
      <c r="B806" s="5"/>
      <c r="C806" s="5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2">
      <c r="A807" s="1"/>
      <c r="B807" s="5"/>
      <c r="C807" s="5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2">
      <c r="A808" s="1"/>
      <c r="B808" s="5"/>
      <c r="C808" s="5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2">
      <c r="A809" s="1"/>
      <c r="B809" s="5"/>
      <c r="C809" s="5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2">
      <c r="A810" s="1"/>
      <c r="B810" s="5"/>
      <c r="C810" s="5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2">
      <c r="A811" s="1"/>
      <c r="B811" s="5"/>
      <c r="C811" s="5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2">
      <c r="A812" s="1"/>
      <c r="B812" s="5"/>
      <c r="C812" s="5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2">
      <c r="A813" s="1"/>
      <c r="B813" s="5"/>
      <c r="C813" s="5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2">
      <c r="A814" s="1"/>
      <c r="B814" s="5"/>
      <c r="C814" s="5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2">
      <c r="A815" s="1"/>
      <c r="B815" s="5"/>
      <c r="C815" s="5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2">
      <c r="A816" s="1"/>
      <c r="B816" s="5"/>
      <c r="C816" s="5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2">
      <c r="A817" s="1"/>
      <c r="B817" s="5"/>
      <c r="C817" s="5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2">
      <c r="A818" s="1"/>
      <c r="B818" s="5"/>
      <c r="C818" s="5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2">
      <c r="A819" s="1"/>
      <c r="B819" s="5"/>
      <c r="C819" s="5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2">
      <c r="A820" s="1"/>
      <c r="B820" s="5"/>
      <c r="C820" s="5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2">
      <c r="A821" s="1"/>
      <c r="B821" s="5"/>
      <c r="C821" s="5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2">
      <c r="A822" s="1"/>
      <c r="B822" s="5"/>
      <c r="C822" s="5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2">
      <c r="A823" s="1"/>
      <c r="B823" s="5"/>
      <c r="C823" s="5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2">
      <c r="A824" s="1"/>
      <c r="B824" s="5"/>
      <c r="C824" s="5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2">
      <c r="A825" s="1"/>
      <c r="B825" s="5"/>
      <c r="C825" s="5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2">
      <c r="A826" s="1"/>
      <c r="B826" s="5"/>
      <c r="C826" s="5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2">
      <c r="A827" s="1"/>
      <c r="B827" s="5"/>
      <c r="C827" s="5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2">
      <c r="A828" s="1"/>
      <c r="B828" s="5"/>
      <c r="C828" s="5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2">
      <c r="A829" s="1"/>
      <c r="B829" s="5"/>
      <c r="C829" s="5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2">
      <c r="A830" s="1"/>
      <c r="B830" s="5"/>
      <c r="C830" s="5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2">
      <c r="A831" s="1"/>
      <c r="B831" s="5"/>
      <c r="C831" s="5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2">
      <c r="A832" s="1"/>
      <c r="B832" s="5"/>
      <c r="C832" s="5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2">
      <c r="A833" s="1"/>
      <c r="B833" s="5"/>
      <c r="C833" s="5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2">
      <c r="A834" s="1"/>
      <c r="B834" s="5"/>
      <c r="C834" s="5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2">
      <c r="A835" s="1"/>
      <c r="B835" s="5"/>
      <c r="C835" s="5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2">
      <c r="A836" s="1"/>
      <c r="B836" s="5"/>
      <c r="C836" s="5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2">
      <c r="A837" s="1"/>
      <c r="B837" s="5"/>
      <c r="C837" s="5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2">
      <c r="A838" s="1"/>
      <c r="B838" s="5"/>
      <c r="C838" s="5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2">
      <c r="A839" s="1"/>
      <c r="B839" s="5"/>
      <c r="C839" s="5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2">
      <c r="A840" s="1"/>
      <c r="B840" s="5"/>
      <c r="C840" s="5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2">
      <c r="A841" s="1"/>
      <c r="B841" s="5"/>
      <c r="C841" s="5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2">
      <c r="A842" s="1"/>
      <c r="B842" s="5"/>
      <c r="C842" s="5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2">
      <c r="A843" s="1"/>
      <c r="B843" s="5"/>
      <c r="C843" s="5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2">
      <c r="A844" s="1"/>
      <c r="B844" s="5"/>
      <c r="C844" s="5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2">
      <c r="A845" s="1"/>
      <c r="B845" s="5"/>
      <c r="C845" s="5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2">
      <c r="A846" s="1"/>
      <c r="B846" s="5"/>
      <c r="C846" s="5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2">
      <c r="A847" s="1"/>
      <c r="B847" s="5"/>
      <c r="C847" s="5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2">
      <c r="A848" s="1"/>
      <c r="B848" s="5"/>
      <c r="C848" s="5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2">
      <c r="A849" s="1"/>
      <c r="B849" s="5"/>
      <c r="C849" s="5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2">
      <c r="A850" s="1"/>
      <c r="B850" s="5"/>
      <c r="C850" s="5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2">
      <c r="A851" s="1"/>
      <c r="B851" s="5"/>
      <c r="C851" s="5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2">
      <c r="A852" s="1"/>
      <c r="B852" s="5"/>
      <c r="C852" s="5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2">
      <c r="A853" s="1"/>
      <c r="B853" s="5"/>
      <c r="C853" s="5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2">
      <c r="A854" s="1"/>
      <c r="B854" s="5"/>
      <c r="C854" s="5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2">
      <c r="A855" s="1"/>
      <c r="B855" s="5"/>
      <c r="C855" s="5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2">
      <c r="A856" s="1"/>
      <c r="B856" s="5"/>
      <c r="C856" s="5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2">
      <c r="A857" s="1"/>
      <c r="B857" s="5"/>
      <c r="C857" s="5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2">
      <c r="A858" s="1"/>
      <c r="B858" s="5"/>
      <c r="C858" s="5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2">
      <c r="A859" s="1"/>
      <c r="B859" s="5"/>
      <c r="C859" s="5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2">
      <c r="A860" s="1"/>
      <c r="B860" s="5"/>
      <c r="C860" s="5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2">
      <c r="A861" s="1"/>
      <c r="B861" s="5"/>
      <c r="C861" s="5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2">
      <c r="A862" s="1"/>
      <c r="B862" s="5"/>
      <c r="C862" s="5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2">
      <c r="A863" s="1"/>
      <c r="B863" s="5"/>
      <c r="C863" s="5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2">
      <c r="A864" s="1"/>
      <c r="B864" s="5"/>
      <c r="C864" s="5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2">
      <c r="A865" s="1"/>
      <c r="B865" s="5"/>
      <c r="C865" s="5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2">
      <c r="A866" s="1"/>
      <c r="B866" s="5"/>
      <c r="C866" s="5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2">
      <c r="A867" s="1"/>
      <c r="B867" s="5"/>
      <c r="C867" s="5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2">
      <c r="A868" s="1"/>
      <c r="B868" s="5"/>
      <c r="C868" s="5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2">
      <c r="A869" s="1"/>
      <c r="B869" s="5"/>
      <c r="C869" s="5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2">
      <c r="A870" s="1"/>
      <c r="B870" s="5"/>
      <c r="C870" s="5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2">
      <c r="A871" s="1"/>
      <c r="B871" s="5"/>
      <c r="C871" s="5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2">
      <c r="A872" s="1"/>
      <c r="B872" s="5"/>
      <c r="C872" s="5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2">
      <c r="A873" s="1"/>
      <c r="B873" s="5"/>
      <c r="C873" s="5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2">
      <c r="A874" s="1"/>
      <c r="B874" s="5"/>
      <c r="C874" s="5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2">
      <c r="A875" s="1"/>
      <c r="B875" s="5"/>
      <c r="C875" s="5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2">
      <c r="A876" s="1"/>
      <c r="B876" s="5"/>
      <c r="C876" s="5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2">
      <c r="A877" s="1"/>
      <c r="B877" s="5"/>
      <c r="C877" s="5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2">
      <c r="A878" s="1"/>
      <c r="B878" s="5"/>
      <c r="C878" s="5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2">
      <c r="A879" s="1"/>
      <c r="B879" s="5"/>
      <c r="C879" s="5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2">
      <c r="A880" s="1"/>
      <c r="B880" s="5"/>
      <c r="C880" s="5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2">
      <c r="A881" s="1"/>
      <c r="B881" s="5"/>
      <c r="C881" s="5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2">
      <c r="A882" s="1"/>
      <c r="B882" s="5"/>
      <c r="C882" s="5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2">
      <c r="A883" s="1"/>
      <c r="B883" s="5"/>
      <c r="C883" s="5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2">
      <c r="A884" s="1"/>
      <c r="B884" s="5"/>
      <c r="C884" s="5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2">
      <c r="A885" s="1"/>
      <c r="B885" s="5"/>
      <c r="C885" s="5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2">
      <c r="A886" s="1"/>
      <c r="B886" s="5"/>
      <c r="C886" s="5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2">
      <c r="A887" s="1"/>
      <c r="B887" s="5"/>
      <c r="C887" s="5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2">
      <c r="A888" s="1"/>
      <c r="B888" s="5"/>
      <c r="C888" s="5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2">
      <c r="A889" s="1"/>
      <c r="B889" s="5"/>
      <c r="C889" s="5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2">
      <c r="A890" s="1"/>
      <c r="B890" s="5"/>
      <c r="C890" s="5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2">
      <c r="A891" s="1"/>
      <c r="B891" s="5"/>
      <c r="C891" s="5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2">
      <c r="A892" s="1"/>
      <c r="B892" s="5"/>
      <c r="C892" s="5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2">
      <c r="A893" s="1"/>
      <c r="B893" s="5"/>
      <c r="C893" s="5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2">
      <c r="A894" s="1"/>
      <c r="B894" s="5"/>
      <c r="C894" s="5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2">
      <c r="A895" s="1"/>
      <c r="B895" s="5"/>
      <c r="C895" s="5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2">
      <c r="A896" s="1"/>
      <c r="B896" s="5"/>
      <c r="C896" s="5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2">
      <c r="A897" s="1"/>
      <c r="B897" s="5"/>
      <c r="C897" s="5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2">
      <c r="A898" s="1"/>
      <c r="B898" s="5"/>
      <c r="C898" s="5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2">
      <c r="A899" s="1"/>
      <c r="B899" s="5"/>
      <c r="C899" s="5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2">
      <c r="A900" s="1"/>
      <c r="B900" s="5"/>
      <c r="C900" s="5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2">
      <c r="A901" s="1"/>
      <c r="B901" s="5"/>
      <c r="C901" s="5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2">
      <c r="A902" s="1"/>
      <c r="B902" s="5"/>
      <c r="C902" s="5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2">
      <c r="A903" s="1"/>
      <c r="B903" s="5"/>
      <c r="C903" s="5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2">
      <c r="A904" s="1"/>
      <c r="B904" s="5"/>
      <c r="C904" s="5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2">
      <c r="A905" s="1"/>
      <c r="B905" s="5"/>
      <c r="C905" s="5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2">
      <c r="A906" s="1"/>
      <c r="B906" s="5"/>
      <c r="C906" s="5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2">
      <c r="A907" s="1"/>
      <c r="B907" s="5"/>
      <c r="C907" s="5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2">
      <c r="A908" s="1"/>
      <c r="B908" s="5"/>
      <c r="C908" s="5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2">
      <c r="A909" s="1"/>
      <c r="B909" s="5"/>
      <c r="C909" s="5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2">
      <c r="A910" s="1"/>
      <c r="B910" s="5"/>
      <c r="C910" s="5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2">
      <c r="A911" s="1"/>
      <c r="B911" s="5"/>
      <c r="C911" s="5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2">
      <c r="A912" s="1"/>
      <c r="B912" s="5"/>
      <c r="C912" s="5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2">
      <c r="A913" s="1"/>
      <c r="B913" s="5"/>
      <c r="C913" s="5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2">
      <c r="A914" s="1"/>
      <c r="B914" s="5"/>
      <c r="C914" s="5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2">
      <c r="A915" s="1"/>
      <c r="B915" s="5"/>
      <c r="C915" s="5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2">
      <c r="A916" s="1"/>
      <c r="B916" s="5"/>
      <c r="C916" s="5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2">
      <c r="A917" s="1"/>
      <c r="B917" s="5"/>
      <c r="C917" s="5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2">
      <c r="A918" s="1"/>
      <c r="B918" s="5"/>
      <c r="C918" s="5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2">
      <c r="A919" s="1"/>
      <c r="B919" s="5"/>
      <c r="C919" s="5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2">
      <c r="A920" s="1"/>
      <c r="B920" s="5"/>
      <c r="C920" s="5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2">
      <c r="A921" s="1"/>
      <c r="B921" s="5"/>
      <c r="C921" s="5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2">
      <c r="A922" s="1"/>
      <c r="B922" s="5"/>
      <c r="C922" s="5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2">
      <c r="A923" s="1"/>
      <c r="B923" s="5"/>
      <c r="C923" s="5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2">
      <c r="A924" s="1"/>
      <c r="B924" s="5"/>
      <c r="C924" s="5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2">
      <c r="A925" s="1"/>
      <c r="B925" s="5"/>
      <c r="C925" s="5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2">
      <c r="A926" s="1"/>
      <c r="B926" s="5"/>
      <c r="C926" s="5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2">
      <c r="A927" s="1"/>
      <c r="B927" s="5"/>
      <c r="C927" s="5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2">
      <c r="A928" s="1"/>
      <c r="B928" s="5"/>
      <c r="C928" s="5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2">
      <c r="A929" s="1"/>
      <c r="B929" s="5"/>
      <c r="C929" s="5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2">
      <c r="A930" s="1"/>
      <c r="B930" s="5"/>
      <c r="C930" s="5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2">
      <c r="A931" s="1"/>
      <c r="B931" s="5"/>
      <c r="C931" s="5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2">
      <c r="A932" s="1"/>
      <c r="B932" s="5"/>
      <c r="C932" s="5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2">
      <c r="A933" s="1"/>
      <c r="B933" s="5"/>
      <c r="C933" s="5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2">
      <c r="A934" s="1"/>
      <c r="B934" s="5"/>
      <c r="C934" s="5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2">
      <c r="A935" s="1"/>
      <c r="B935" s="5"/>
      <c r="C935" s="5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2">
      <c r="A936" s="1"/>
      <c r="B936" s="5"/>
      <c r="C936" s="5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2">
      <c r="A937" s="1"/>
      <c r="B937" s="5"/>
      <c r="C937" s="5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2">
      <c r="A938" s="1"/>
      <c r="B938" s="5"/>
      <c r="C938" s="5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2">
      <c r="A939" s="1"/>
      <c r="B939" s="5"/>
      <c r="C939" s="5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2">
      <c r="A940" s="1"/>
      <c r="B940" s="5"/>
      <c r="C940" s="5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2">
      <c r="A941" s="1"/>
      <c r="B941" s="5"/>
      <c r="C941" s="5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2">
      <c r="A942" s="1"/>
      <c r="B942" s="5"/>
      <c r="C942" s="5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2">
      <c r="A943" s="1"/>
      <c r="B943" s="5"/>
      <c r="C943" s="5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2">
      <c r="A944" s="1"/>
      <c r="B944" s="5"/>
      <c r="C944" s="5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2">
      <c r="A945" s="1"/>
      <c r="B945" s="5"/>
      <c r="C945" s="5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2">
      <c r="A946" s="1"/>
      <c r="B946" s="5"/>
      <c r="C946" s="5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2">
      <c r="A947" s="1"/>
      <c r="B947" s="5"/>
      <c r="C947" s="5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2">
      <c r="A948" s="1"/>
      <c r="B948" s="5"/>
      <c r="C948" s="5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2">
      <c r="A949" s="1"/>
      <c r="B949" s="5"/>
      <c r="C949" s="5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2">
      <c r="A950" s="1"/>
      <c r="B950" s="5"/>
      <c r="C950" s="5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2">
      <c r="A951" s="1"/>
      <c r="B951" s="5"/>
      <c r="C951" s="5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2">
      <c r="A952" s="1"/>
      <c r="B952" s="5"/>
      <c r="C952" s="5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2">
      <c r="A953" s="1"/>
      <c r="B953" s="5"/>
      <c r="C953" s="5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2">
      <c r="A954" s="1"/>
      <c r="B954" s="5"/>
      <c r="C954" s="5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2">
      <c r="A955" s="1"/>
      <c r="B955" s="5"/>
      <c r="C955" s="5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2">
      <c r="A956" s="1"/>
      <c r="B956" s="5"/>
      <c r="C956" s="5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2">
      <c r="A957" s="1"/>
      <c r="B957" s="5"/>
      <c r="C957" s="5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2">
      <c r="A958" s="1"/>
      <c r="B958" s="5"/>
      <c r="C958" s="5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2">
      <c r="A959" s="1"/>
      <c r="B959" s="5"/>
      <c r="C959" s="5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2">
      <c r="A960" s="1"/>
      <c r="B960" s="5"/>
      <c r="C960" s="5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2">
      <c r="A961" s="1"/>
      <c r="B961" s="5"/>
      <c r="C961" s="5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2">
      <c r="A962" s="1"/>
      <c r="B962" s="5"/>
      <c r="C962" s="5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2">
      <c r="A963" s="1"/>
      <c r="B963" s="5"/>
      <c r="C963" s="5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2">
      <c r="A964" s="1"/>
      <c r="B964" s="5"/>
      <c r="C964" s="5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2">
      <c r="A965" s="1"/>
      <c r="B965" s="5"/>
      <c r="C965" s="5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2">
      <c r="A966" s="1"/>
      <c r="B966" s="5"/>
      <c r="C966" s="5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2">
      <c r="A967" s="1"/>
      <c r="B967" s="5"/>
      <c r="C967" s="5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2">
      <c r="A968" s="1"/>
      <c r="B968" s="5"/>
      <c r="C968" s="5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2">
      <c r="A969" s="1"/>
      <c r="B969" s="5"/>
      <c r="C969" s="5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2">
      <c r="A970" s="1"/>
      <c r="B970" s="5"/>
      <c r="C970" s="5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2">
      <c r="A971" s="1"/>
      <c r="B971" s="5"/>
      <c r="C971" s="5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2">
      <c r="A972" s="1"/>
      <c r="B972" s="5"/>
      <c r="C972" s="5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2">
      <c r="A973" s="1"/>
      <c r="B973" s="5"/>
      <c r="C973" s="5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2">
      <c r="A974" s="1"/>
      <c r="B974" s="5"/>
      <c r="C974" s="5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2">
      <c r="A975" s="1"/>
      <c r="B975" s="5"/>
      <c r="C975" s="5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2">
      <c r="A976" s="1"/>
      <c r="B976" s="5"/>
      <c r="C976" s="5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2">
      <c r="A977" s="1"/>
      <c r="B977" s="5"/>
      <c r="C977" s="5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2">
      <c r="A978" s="1"/>
      <c r="B978" s="5"/>
      <c r="C978" s="5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2">
      <c r="A979" s="1"/>
      <c r="B979" s="5"/>
      <c r="C979" s="5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2">
      <c r="A980" s="1"/>
      <c r="B980" s="5"/>
      <c r="C980" s="5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2">
      <c r="A981" s="1"/>
      <c r="B981" s="5"/>
      <c r="C981" s="5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2">
      <c r="A982" s="1"/>
      <c r="B982" s="5"/>
      <c r="C982" s="5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2">
      <c r="A983" s="1"/>
      <c r="B983" s="5"/>
      <c r="C983" s="5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2">
      <c r="A984" s="1"/>
      <c r="B984" s="5"/>
      <c r="C984" s="5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2">
      <c r="A985" s="1"/>
      <c r="B985" s="5"/>
      <c r="C985" s="5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2">
      <c r="A986" s="1"/>
      <c r="B986" s="5"/>
      <c r="C986" s="5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2">
      <c r="A987" s="1"/>
      <c r="B987" s="5"/>
      <c r="C987" s="5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2">
      <c r="A988" s="1"/>
      <c r="B988" s="5"/>
      <c r="C988" s="5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2">
      <c r="A989" s="1"/>
      <c r="B989" s="5"/>
      <c r="C989" s="5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2">
      <c r="A990" s="1"/>
      <c r="B990" s="5"/>
      <c r="C990" s="5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2">
      <c r="A991" s="1"/>
      <c r="B991" s="5"/>
      <c r="C991" s="5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2">
      <c r="A992" s="1"/>
      <c r="B992" s="5"/>
      <c r="C992" s="5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2">
      <c r="A993" s="1"/>
      <c r="B993" s="5"/>
      <c r="C993" s="5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2">
      <c r="A994" s="1"/>
      <c r="B994" s="5"/>
      <c r="C994" s="5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2">
      <c r="A995" s="1"/>
      <c r="B995" s="5"/>
      <c r="C995" s="5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2">
      <c r="A996" s="1"/>
      <c r="B996" s="5"/>
      <c r="C996" s="5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2">
      <c r="A997" s="1"/>
      <c r="B997" s="5"/>
      <c r="C997" s="5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2">
      <c r="A998" s="1"/>
      <c r="B998" s="5"/>
      <c r="C998" s="5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2">
      <c r="A999" s="1"/>
      <c r="B999" s="5"/>
      <c r="C999" s="5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 x14ac:dyDescent="0.2">
      <c r="A1000" s="1"/>
      <c r="B1000" s="5"/>
      <c r="C1000" s="5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conditionalFormatting sqref="B4">
    <cfRule type="expression" dxfId="69" priority="1">
      <formula>$B$4 &lt;&gt;0</formula>
    </cfRule>
    <cfRule type="expression" dxfId="68" priority="2">
      <formula>$B$4:$C$4 = 0</formula>
    </cfRule>
  </conditionalFormatting>
  <conditionalFormatting sqref="B5">
    <cfRule type="expression" dxfId="67" priority="3">
      <formula>$B$5 &lt;&gt; 0</formula>
    </cfRule>
    <cfRule type="expression" dxfId="66" priority="4">
      <formula>$B$5 = 0</formula>
    </cfRule>
  </conditionalFormatting>
  <conditionalFormatting sqref="B6">
    <cfRule type="expression" dxfId="65" priority="5">
      <formula>$B$6 &lt;&gt; 0</formula>
    </cfRule>
    <cfRule type="expression" dxfId="64" priority="6">
      <formula>$B$6 &lt;&gt; 0</formula>
    </cfRule>
    <cfRule type="expression" dxfId="63" priority="7">
      <formula>$B$6 = 0</formula>
    </cfRule>
  </conditionalFormatting>
  <conditionalFormatting sqref="C4">
    <cfRule type="expression" dxfId="62" priority="8">
      <formula>$C$4 &lt;&gt; 0</formula>
    </cfRule>
    <cfRule type="expression" dxfId="61" priority="9">
      <formula>$C$4 = 0</formula>
    </cfRule>
  </conditionalFormatting>
  <conditionalFormatting sqref="C5">
    <cfRule type="expression" dxfId="60" priority="10">
      <formula>$C$5 &lt;&gt; 0</formula>
    </cfRule>
    <cfRule type="expression" dxfId="59" priority="11">
      <formula>$C$5 = 0</formula>
    </cfRule>
  </conditionalFormatting>
  <conditionalFormatting sqref="C6">
    <cfRule type="expression" dxfId="58" priority="12">
      <formula>$C$6 &lt;&gt;0</formula>
    </cfRule>
    <cfRule type="expression" dxfId="57" priority="13">
      <formula>$C$6 = 0</formula>
    </cfRule>
    <cfRule type="expression" dxfId="56" priority="14">
      <formula>$C$6 = 0</formula>
    </cfRule>
  </conditionalFormatting>
  <dataValidations count="2">
    <dataValidation type="decimal" allowBlank="1" showErrorMessage="1" sqref="B11:C15 B18:C21 B26:C31 B34:C35 B41:C41 B52:C55 B58:C61 B69:C74 B78:C78 B86:C87 B91:C92 B96:C100 B105:C111 B122:C122 B125:C130 B136:C141 B148:C157 B162:C168 B174:C174" xr:uid="{00000000-0002-0000-0000-000000000000}">
      <formula1>-100000000</formula1>
      <formula2>500000000</formula2>
    </dataValidation>
    <dataValidation type="decimal" allowBlank="1" showErrorMessage="1" sqref="B4:C10 B16:C17 B22:C25 B32:C33 B36:C40 B42:C51 B56:C57 B62:C68 B75:C77 B79:C85 B88:C90 B93:C95 B101:C104 B112:C116 B118:C121 B123:C124 B131:C135 B142:C147 B158:C161 B169:C173 B175:C176 B179:C179 B193:C193 B199:C1000" xr:uid="{00000000-0002-0000-0000-000001000000}">
      <formula1>-10000000</formula1>
      <formula2>10000000</formula2>
    </dataValidation>
  </dataValidations>
  <pageMargins left="0.7" right="0.7" top="0.75" bottom="0.75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workbookViewId="0">
      <pane ySplit="6" topLeftCell="A186" activePane="bottomLeft" state="frozen"/>
      <selection pane="bottomLeft" activeCell="B8" sqref="B8"/>
    </sheetView>
  </sheetViews>
  <sheetFormatPr defaultColWidth="16.83203125" defaultRowHeight="15" customHeight="1" x14ac:dyDescent="0.2"/>
  <cols>
    <col min="1" max="1" width="64.33203125" customWidth="1"/>
    <col min="2" max="2" width="45.1640625" customWidth="1"/>
    <col min="3" max="3" width="41.33203125" customWidth="1"/>
    <col min="4" max="4" width="11.5" customWidth="1"/>
    <col min="5" max="5" width="11.6640625" customWidth="1"/>
    <col min="6" max="6" width="8.33203125" hidden="1" customWidth="1"/>
    <col min="7" max="7" width="30.83203125" hidden="1" customWidth="1"/>
    <col min="8" max="26" width="11.6640625" customWidth="1"/>
  </cols>
  <sheetData>
    <row r="1" spans="1:26" ht="21" x14ac:dyDescent="0.35">
      <c r="A1" s="1"/>
      <c r="B1" s="2" t="s">
        <v>0</v>
      </c>
      <c r="C1" s="2" t="s">
        <v>1</v>
      </c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customHeight="1" x14ac:dyDescent="0.4">
      <c r="A2" s="3"/>
      <c r="B2" s="2"/>
      <c r="C2" s="2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2.75" customHeight="1" x14ac:dyDescent="0.25">
      <c r="A3" s="4" t="s">
        <v>2</v>
      </c>
      <c r="B3" s="5"/>
      <c r="C3" s="5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2.75" customHeight="1" x14ac:dyDescent="0.2">
      <c r="A4" s="6" t="s">
        <v>3</v>
      </c>
      <c r="B4" s="12">
        <f t="shared" ref="B4:C4" si="0">+B115-B81</f>
        <v>0</v>
      </c>
      <c r="C4" s="12">
        <f t="shared" si="0"/>
        <v>0</v>
      </c>
      <c r="D4" s="1" t="s">
        <v>4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 x14ac:dyDescent="0.2">
      <c r="A5" s="1" t="s">
        <v>5</v>
      </c>
      <c r="B5" s="12">
        <f>B43-'Fjárhagsáætlun 2026 (Eins árs)'!_S110A</f>
        <v>0</v>
      </c>
      <c r="C5" s="12">
        <f>C43-'Fjárhagsáætlun 2026 (Eins árs)'!_S110AB</f>
        <v>0</v>
      </c>
      <c r="D5" s="1" t="s">
        <v>4</v>
      </c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 x14ac:dyDescent="0.2">
      <c r="A6" s="1" t="s">
        <v>6</v>
      </c>
      <c r="B6" s="12">
        <f>+'Fjárhagsáætlun 2026 (Eins árs)'!_E410A-B175</f>
        <v>0</v>
      </c>
      <c r="C6" s="12">
        <f>+'Fjárhagsáætlun 2026 (Eins árs)'!_E410AB-C175</f>
        <v>0</v>
      </c>
      <c r="D6" s="1" t="s">
        <v>4</v>
      </c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 x14ac:dyDescent="0.2">
      <c r="A7" s="1"/>
      <c r="B7" s="8"/>
      <c r="C7" s="8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2.75" customHeight="1" x14ac:dyDescent="0.2">
      <c r="A8" s="1"/>
      <c r="B8" s="8"/>
      <c r="C8" s="8"/>
      <c r="D8" s="1"/>
      <c r="E8" s="1"/>
      <c r="F8" s="9" t="s">
        <v>7</v>
      </c>
      <c r="G8" s="9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6.25" x14ac:dyDescent="0.4">
      <c r="A9" s="3" t="s">
        <v>8</v>
      </c>
      <c r="B9" s="10"/>
      <c r="C9" s="10"/>
      <c r="D9" s="1"/>
      <c r="E9" s="1"/>
      <c r="F9" s="1" t="s">
        <v>9</v>
      </c>
      <c r="G9" s="1" t="s">
        <v>10</v>
      </c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2.75" customHeight="1" x14ac:dyDescent="0.25">
      <c r="A10" s="11" t="s">
        <v>11</v>
      </c>
      <c r="B10" s="12"/>
      <c r="C10" s="12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2.75" customHeight="1" x14ac:dyDescent="0.25">
      <c r="A11" s="6" t="s">
        <v>12</v>
      </c>
      <c r="B11" s="14"/>
      <c r="C11" s="14"/>
      <c r="D11" s="15" t="s">
        <v>13</v>
      </c>
      <c r="E11" s="1"/>
      <c r="F11" s="1" t="s">
        <v>14</v>
      </c>
      <c r="G11" s="1" t="s">
        <v>12</v>
      </c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2.75" customHeight="1" x14ac:dyDescent="0.25">
      <c r="A12" s="6" t="s">
        <v>15</v>
      </c>
      <c r="B12" s="14"/>
      <c r="C12" s="14"/>
      <c r="D12" s="15" t="s">
        <v>13</v>
      </c>
      <c r="E12" s="1"/>
      <c r="F12" s="1" t="s">
        <v>16</v>
      </c>
      <c r="G12" s="1" t="s">
        <v>15</v>
      </c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2.75" customHeight="1" x14ac:dyDescent="0.25">
      <c r="A13" s="6" t="s">
        <v>17</v>
      </c>
      <c r="B13" s="14"/>
      <c r="C13" s="14"/>
      <c r="D13" s="15" t="s">
        <v>13</v>
      </c>
      <c r="E13" s="1"/>
      <c r="F13" s="1" t="s">
        <v>18</v>
      </c>
      <c r="G13" s="1" t="s">
        <v>19</v>
      </c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2.75" customHeight="1" x14ac:dyDescent="0.25">
      <c r="A14" s="6" t="s">
        <v>20</v>
      </c>
      <c r="B14" s="14"/>
      <c r="C14" s="14"/>
      <c r="D14" s="15" t="s">
        <v>13</v>
      </c>
      <c r="E14" s="1"/>
      <c r="F14" s="1" t="s">
        <v>21</v>
      </c>
      <c r="G14" s="1" t="s">
        <v>20</v>
      </c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2.75" customHeight="1" x14ac:dyDescent="0.25">
      <c r="A15" s="6" t="s">
        <v>22</v>
      </c>
      <c r="B15" s="14"/>
      <c r="C15" s="14"/>
      <c r="D15" s="15" t="s">
        <v>13</v>
      </c>
      <c r="E15" s="1"/>
      <c r="F15" s="1" t="s">
        <v>23</v>
      </c>
      <c r="G15" s="1" t="s">
        <v>22</v>
      </c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2.75" customHeight="1" x14ac:dyDescent="0.25">
      <c r="A16" s="1"/>
      <c r="B16" s="10">
        <f t="shared" ref="B16:C16" si="1">+SUM(B11:B15)</f>
        <v>0</v>
      </c>
      <c r="C16" s="10">
        <f t="shared" si="1"/>
        <v>0</v>
      </c>
      <c r="D16" s="18" t="s">
        <v>13</v>
      </c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2.75" customHeight="1" x14ac:dyDescent="0.2">
      <c r="A17" s="19" t="s">
        <v>24</v>
      </c>
      <c r="B17" s="12"/>
      <c r="C17" s="12"/>
      <c r="D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2.75" customHeight="1" x14ac:dyDescent="0.25">
      <c r="A18" s="6" t="s">
        <v>25</v>
      </c>
      <c r="B18" s="14"/>
      <c r="C18" s="14"/>
      <c r="D18" s="15" t="s">
        <v>13</v>
      </c>
      <c r="E18" s="1"/>
      <c r="F18" s="1" t="s">
        <v>26</v>
      </c>
      <c r="G18" s="1" t="s">
        <v>25</v>
      </c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2.75" customHeight="1" x14ac:dyDescent="0.25">
      <c r="A19" s="6" t="s">
        <v>27</v>
      </c>
      <c r="B19" s="14"/>
      <c r="C19" s="14"/>
      <c r="D19" s="15" t="s">
        <v>13</v>
      </c>
      <c r="E19" s="1"/>
      <c r="F19" s="1" t="s">
        <v>28</v>
      </c>
      <c r="G19" s="1" t="s">
        <v>27</v>
      </c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2.75" customHeight="1" x14ac:dyDescent="0.25">
      <c r="A20" s="6" t="s">
        <v>29</v>
      </c>
      <c r="B20" s="14"/>
      <c r="C20" s="14"/>
      <c r="D20" s="15" t="s">
        <v>13</v>
      </c>
      <c r="E20" s="1"/>
      <c r="F20" s="1" t="s">
        <v>30</v>
      </c>
      <c r="G20" s="1" t="s">
        <v>29</v>
      </c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2.75" customHeight="1" x14ac:dyDescent="0.25">
      <c r="A21" s="6" t="s">
        <v>31</v>
      </c>
      <c r="B21" s="14"/>
      <c r="C21" s="14"/>
      <c r="D21" s="15" t="s">
        <v>13</v>
      </c>
      <c r="E21" s="1"/>
      <c r="F21" s="1" t="s">
        <v>32</v>
      </c>
      <c r="G21" s="1" t="s">
        <v>31</v>
      </c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2.75" customHeight="1" x14ac:dyDescent="0.25">
      <c r="A22" s="6"/>
      <c r="B22" s="10">
        <f t="shared" ref="B22:C22" si="2">+SUM(B18:B21)</f>
        <v>0</v>
      </c>
      <c r="C22" s="10">
        <f t="shared" si="2"/>
        <v>0</v>
      </c>
      <c r="D22" s="18" t="s">
        <v>13</v>
      </c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2.75" customHeight="1" x14ac:dyDescent="0.2">
      <c r="A23" s="1"/>
      <c r="B23" s="12"/>
      <c r="C23" s="12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2.75" customHeight="1" x14ac:dyDescent="0.2">
      <c r="A24" s="19" t="s">
        <v>33</v>
      </c>
      <c r="B24" s="12"/>
      <c r="C24" s="12"/>
      <c r="D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2.75" customHeight="1" x14ac:dyDescent="0.2">
      <c r="A25" s="19" t="s">
        <v>34</v>
      </c>
      <c r="B25" s="12"/>
      <c r="C25" s="12"/>
      <c r="D25" s="1"/>
      <c r="E25" s="1"/>
      <c r="F25" s="1"/>
      <c r="G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2.75" customHeight="1" x14ac:dyDescent="0.25">
      <c r="A26" s="6" t="s">
        <v>35</v>
      </c>
      <c r="B26" s="14"/>
      <c r="C26" s="14"/>
      <c r="D26" s="15" t="s">
        <v>13</v>
      </c>
      <c r="E26" s="1"/>
      <c r="F26" s="1" t="s">
        <v>36</v>
      </c>
      <c r="G26" s="1" t="s">
        <v>35</v>
      </c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2.75" customHeight="1" x14ac:dyDescent="0.25">
      <c r="A27" s="6" t="s">
        <v>37</v>
      </c>
      <c r="B27" s="14"/>
      <c r="C27" s="14"/>
      <c r="D27" s="15" t="s">
        <v>13</v>
      </c>
      <c r="E27" s="1"/>
      <c r="F27" s="1" t="s">
        <v>38</v>
      </c>
      <c r="G27" s="1" t="s">
        <v>37</v>
      </c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 x14ac:dyDescent="0.25">
      <c r="A28" s="6" t="s">
        <v>39</v>
      </c>
      <c r="B28" s="14"/>
      <c r="C28" s="14"/>
      <c r="D28" s="15" t="s">
        <v>13</v>
      </c>
      <c r="E28" s="1"/>
      <c r="F28" s="1" t="s">
        <v>40</v>
      </c>
      <c r="G28" s="21" t="s">
        <v>39</v>
      </c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 x14ac:dyDescent="0.25">
      <c r="A29" s="6" t="s">
        <v>41</v>
      </c>
      <c r="B29" s="14"/>
      <c r="C29" s="14"/>
      <c r="D29" s="15" t="s">
        <v>13</v>
      </c>
      <c r="E29" s="1"/>
      <c r="F29" s="1" t="s">
        <v>42</v>
      </c>
      <c r="G29" s="1" t="s">
        <v>41</v>
      </c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2.75" customHeight="1" x14ac:dyDescent="0.25">
      <c r="A30" s="6" t="s">
        <v>43</v>
      </c>
      <c r="B30" s="14"/>
      <c r="C30" s="14"/>
      <c r="D30" s="15" t="s">
        <v>13</v>
      </c>
      <c r="E30" s="1"/>
      <c r="F30" s="1" t="s">
        <v>44</v>
      </c>
      <c r="G30" s="1" t="s">
        <v>43</v>
      </c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2.75" customHeight="1" x14ac:dyDescent="0.25">
      <c r="A31" s="6" t="s">
        <v>45</v>
      </c>
      <c r="B31" s="14"/>
      <c r="C31" s="14"/>
      <c r="D31" s="15" t="s">
        <v>13</v>
      </c>
      <c r="E31" s="1"/>
      <c r="F31" s="1" t="s">
        <v>46</v>
      </c>
      <c r="G31" s="1" t="s">
        <v>45</v>
      </c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2.75" customHeight="1" x14ac:dyDescent="0.25">
      <c r="A32" s="1"/>
      <c r="B32" s="10">
        <f t="shared" ref="B32:C32" si="3">+SUM(B26:B31)</f>
        <v>0</v>
      </c>
      <c r="C32" s="10">
        <f t="shared" si="3"/>
        <v>0</v>
      </c>
      <c r="D32" s="18" t="s">
        <v>13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2.75" customHeight="1" x14ac:dyDescent="0.2">
      <c r="A33" s="1"/>
      <c r="B33" s="12"/>
      <c r="C33" s="12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.75" customHeight="1" x14ac:dyDescent="0.25">
      <c r="A34" s="1" t="s">
        <v>47</v>
      </c>
      <c r="B34" s="14"/>
      <c r="C34" s="14"/>
      <c r="D34" s="15" t="s">
        <v>13</v>
      </c>
      <c r="E34" s="1"/>
      <c r="F34" s="1" t="s">
        <v>48</v>
      </c>
      <c r="G34" s="1" t="s">
        <v>47</v>
      </c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.75" customHeight="1" x14ac:dyDescent="0.25">
      <c r="A35" s="1" t="s">
        <v>49</v>
      </c>
      <c r="B35" s="14"/>
      <c r="C35" s="14"/>
      <c r="D35" s="15" t="s">
        <v>13</v>
      </c>
      <c r="E35" s="1"/>
      <c r="F35" s="1" t="s">
        <v>50</v>
      </c>
      <c r="G35" s="1" t="s">
        <v>49</v>
      </c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.75" customHeight="1" x14ac:dyDescent="0.25">
      <c r="A36" s="1"/>
      <c r="B36" s="10">
        <f t="shared" ref="B36:C36" si="4">+SUM(B34:B35)</f>
        <v>0</v>
      </c>
      <c r="C36" s="10">
        <f t="shared" si="4"/>
        <v>0</v>
      </c>
      <c r="D36" s="18" t="s">
        <v>13</v>
      </c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.75" customHeight="1" x14ac:dyDescent="0.2">
      <c r="A37" s="1"/>
      <c r="B37" s="12"/>
      <c r="C37" s="12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.75" customHeight="1" x14ac:dyDescent="0.25">
      <c r="A38" s="19" t="s">
        <v>51</v>
      </c>
      <c r="B38" s="10">
        <f>$B$16-$B$22+$B$32+$B$36</f>
        <v>0</v>
      </c>
      <c r="C38" s="10">
        <f>$C$16-$C$22+$C$32+$C$36</f>
        <v>0</v>
      </c>
      <c r="D38" s="18" t="s">
        <v>13</v>
      </c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 customHeight="1" x14ac:dyDescent="0.2">
      <c r="A39" s="1"/>
      <c r="B39" s="12"/>
      <c r="C39" s="12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 customHeight="1" x14ac:dyDescent="0.2">
      <c r="A40" s="19" t="s">
        <v>52</v>
      </c>
      <c r="B40" s="12"/>
      <c r="C40" s="12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customHeight="1" x14ac:dyDescent="0.25">
      <c r="A41" s="6" t="s">
        <v>52</v>
      </c>
      <c r="B41" s="14">
        <v>0</v>
      </c>
      <c r="C41" s="14">
        <v>0</v>
      </c>
      <c r="D41" s="15" t="s">
        <v>13</v>
      </c>
      <c r="F41" s="1" t="s">
        <v>53</v>
      </c>
      <c r="G41" s="1" t="s">
        <v>52</v>
      </c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customHeight="1" x14ac:dyDescent="0.2">
      <c r="A42" s="1"/>
      <c r="B42" s="12"/>
      <c r="C42" s="12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customHeight="1" x14ac:dyDescent="0.25">
      <c r="A43" s="22" t="s">
        <v>54</v>
      </c>
      <c r="B43" s="10">
        <f>$B$38+'Fjárhagsáætlun 2026 (Eins árs)'!_R410A</f>
        <v>0</v>
      </c>
      <c r="C43" s="10">
        <f>$C$38+'Fjárhagsáætlun 2026 (Eins árs)'!_R410AB</f>
        <v>0</v>
      </c>
      <c r="D43" s="18" t="s">
        <v>13</v>
      </c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customHeight="1" x14ac:dyDescent="0.2">
      <c r="A44" s="1"/>
      <c r="B44" s="12"/>
      <c r="C44" s="12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customHeight="1" x14ac:dyDescent="0.2">
      <c r="A45" s="1"/>
      <c r="B45" s="12"/>
      <c r="C45" s="12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customHeight="1" x14ac:dyDescent="0.2">
      <c r="A46" s="1"/>
      <c r="B46" s="12"/>
      <c r="C46" s="12"/>
      <c r="D46" s="1"/>
      <c r="E46" s="1"/>
      <c r="F46" s="1"/>
      <c r="G46" s="8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6.25" x14ac:dyDescent="0.4">
      <c r="A47" s="3" t="s">
        <v>55</v>
      </c>
      <c r="B47" s="12"/>
      <c r="C47" s="12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customHeight="1" x14ac:dyDescent="0.25">
      <c r="A48" s="1"/>
      <c r="B48" s="10"/>
      <c r="C48" s="10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customHeight="1" x14ac:dyDescent="0.2">
      <c r="A49" s="23" t="s">
        <v>56</v>
      </c>
      <c r="B49" s="12"/>
      <c r="C49" s="12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x14ac:dyDescent="0.2">
      <c r="A50" s="19" t="s">
        <v>57</v>
      </c>
      <c r="B50" s="12"/>
      <c r="C50" s="12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 x14ac:dyDescent="0.2">
      <c r="A51" s="24" t="s">
        <v>58</v>
      </c>
      <c r="B51" s="12"/>
      <c r="C51" s="12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 x14ac:dyDescent="0.25">
      <c r="A52" s="6" t="s">
        <v>59</v>
      </c>
      <c r="B52" s="14"/>
      <c r="C52" s="14"/>
      <c r="D52" s="15" t="s">
        <v>13</v>
      </c>
      <c r="E52" s="1"/>
      <c r="F52" s="1" t="s">
        <v>60</v>
      </c>
      <c r="G52" s="1" t="s">
        <v>59</v>
      </c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 x14ac:dyDescent="0.25">
      <c r="A53" s="6" t="s">
        <v>61</v>
      </c>
      <c r="B53" s="14"/>
      <c r="C53" s="14"/>
      <c r="D53" s="15" t="s">
        <v>13</v>
      </c>
      <c r="E53" s="1"/>
      <c r="F53" s="1" t="s">
        <v>62</v>
      </c>
      <c r="G53" s="1" t="s">
        <v>61</v>
      </c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 x14ac:dyDescent="0.25">
      <c r="A54" s="6" t="s">
        <v>63</v>
      </c>
      <c r="B54" s="14"/>
      <c r="C54" s="14"/>
      <c r="D54" s="15" t="s">
        <v>13</v>
      </c>
      <c r="E54" s="1"/>
      <c r="F54" s="1" t="s">
        <v>64</v>
      </c>
      <c r="G54" s="1" t="s">
        <v>63</v>
      </c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 x14ac:dyDescent="0.25">
      <c r="A55" s="6" t="s">
        <v>65</v>
      </c>
      <c r="B55" s="14"/>
      <c r="C55" s="14"/>
      <c r="D55" s="15" t="s">
        <v>13</v>
      </c>
      <c r="E55" s="1"/>
      <c r="F55" s="1" t="s">
        <v>66</v>
      </c>
      <c r="G55" s="1" t="s">
        <v>65</v>
      </c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1"/>
      <c r="B56" s="10">
        <f t="shared" ref="B56:C56" si="5">+SUM(B52:B55)</f>
        <v>0</v>
      </c>
      <c r="C56" s="10">
        <f t="shared" si="5"/>
        <v>0</v>
      </c>
      <c r="D56" s="18" t="s">
        <v>13</v>
      </c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">
      <c r="A57" s="24" t="s">
        <v>67</v>
      </c>
      <c r="B57" s="12"/>
      <c r="C57" s="12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5">
      <c r="A58" s="6" t="s">
        <v>68</v>
      </c>
      <c r="B58" s="14"/>
      <c r="C58" s="14"/>
      <c r="D58" s="15" t="s">
        <v>13</v>
      </c>
      <c r="E58" s="1"/>
      <c r="F58" s="1" t="s">
        <v>69</v>
      </c>
      <c r="G58" s="1" t="s">
        <v>68</v>
      </c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5">
      <c r="A59" s="6" t="s">
        <v>70</v>
      </c>
      <c r="B59" s="14"/>
      <c r="C59" s="14"/>
      <c r="D59" s="15" t="s">
        <v>13</v>
      </c>
      <c r="E59" s="1"/>
      <c r="F59" s="1" t="s">
        <v>71</v>
      </c>
      <c r="G59" s="1" t="s">
        <v>70</v>
      </c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5">
      <c r="A60" s="6" t="s">
        <v>72</v>
      </c>
      <c r="B60" s="14"/>
      <c r="C60" s="14"/>
      <c r="D60" s="15" t="s">
        <v>13</v>
      </c>
      <c r="E60" s="1"/>
      <c r="F60" s="1" t="s">
        <v>73</v>
      </c>
      <c r="G60" s="1" t="s">
        <v>72</v>
      </c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5">
      <c r="A61" s="6" t="s">
        <v>74</v>
      </c>
      <c r="B61" s="14"/>
      <c r="C61" s="14"/>
      <c r="D61" s="15" t="s">
        <v>13</v>
      </c>
      <c r="E61" s="1"/>
      <c r="F61" s="1" t="s">
        <v>75</v>
      </c>
      <c r="G61" s="1" t="s">
        <v>74</v>
      </c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5">
      <c r="A62" s="6"/>
      <c r="B62" s="10">
        <f t="shared" ref="B62:C62" si="6">+SUM(B58:B61)</f>
        <v>0</v>
      </c>
      <c r="C62" s="10">
        <f t="shared" si="6"/>
        <v>0</v>
      </c>
      <c r="D62" s="18" t="s">
        <v>13</v>
      </c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6"/>
      <c r="B63" s="12"/>
      <c r="C63" s="12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5">
      <c r="A64" s="22" t="s">
        <v>76</v>
      </c>
      <c r="B64" s="10">
        <f t="shared" ref="B64:C64" si="7">+B62+B56</f>
        <v>0</v>
      </c>
      <c r="C64" s="10">
        <f t="shared" si="7"/>
        <v>0</v>
      </c>
      <c r="D64" s="18" t="s">
        <v>13</v>
      </c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9"/>
      <c r="B65" s="12"/>
      <c r="C65" s="12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9"/>
      <c r="B66" s="12"/>
      <c r="C66" s="12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25" t="s">
        <v>77</v>
      </c>
      <c r="B67" s="12"/>
      <c r="C67" s="12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24" t="s">
        <v>78</v>
      </c>
      <c r="B68" s="12"/>
      <c r="C68" s="12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5">
      <c r="A69" s="6" t="s">
        <v>79</v>
      </c>
      <c r="B69" s="14"/>
      <c r="C69" s="14"/>
      <c r="D69" s="15" t="s">
        <v>13</v>
      </c>
      <c r="E69" s="1"/>
      <c r="F69" s="1" t="s">
        <v>80</v>
      </c>
      <c r="G69" s="1" t="s">
        <v>79</v>
      </c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5">
      <c r="A70" s="6" t="s">
        <v>81</v>
      </c>
      <c r="B70" s="14"/>
      <c r="C70" s="14"/>
      <c r="D70" s="15" t="s">
        <v>13</v>
      </c>
      <c r="E70" s="1"/>
      <c r="F70" s="1" t="s">
        <v>82</v>
      </c>
      <c r="G70" s="1" t="s">
        <v>81</v>
      </c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5">
      <c r="A71" s="6" t="s">
        <v>83</v>
      </c>
      <c r="B71" s="14"/>
      <c r="C71" s="14"/>
      <c r="D71" s="15" t="s">
        <v>13</v>
      </c>
      <c r="E71" s="1"/>
      <c r="F71" s="1" t="s">
        <v>84</v>
      </c>
      <c r="G71" s="1" t="s">
        <v>83</v>
      </c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5">
      <c r="A72" s="6" t="s">
        <v>85</v>
      </c>
      <c r="B72" s="14"/>
      <c r="C72" s="14"/>
      <c r="D72" s="15" t="s">
        <v>13</v>
      </c>
      <c r="E72" s="1"/>
      <c r="F72" s="1" t="s">
        <v>86</v>
      </c>
      <c r="G72" s="1" t="s">
        <v>85</v>
      </c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5">
      <c r="A73" s="6" t="s">
        <v>87</v>
      </c>
      <c r="B73" s="14"/>
      <c r="C73" s="14"/>
      <c r="D73" s="15" t="s">
        <v>13</v>
      </c>
      <c r="E73" s="1"/>
      <c r="F73" s="1" t="s">
        <v>88</v>
      </c>
      <c r="G73" s="1" t="s">
        <v>87</v>
      </c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5">
      <c r="A74" s="6" t="s">
        <v>89</v>
      </c>
      <c r="B74" s="14"/>
      <c r="C74" s="14"/>
      <c r="D74" s="15" t="s">
        <v>13</v>
      </c>
      <c r="E74" s="1"/>
      <c r="F74" s="1" t="s">
        <v>90</v>
      </c>
      <c r="G74" s="1" t="s">
        <v>89</v>
      </c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5">
      <c r="A75" s="1"/>
      <c r="B75" s="10">
        <f t="shared" ref="B75:C75" si="8">+SUM(B69:B74)</f>
        <v>0</v>
      </c>
      <c r="C75" s="10">
        <f t="shared" si="8"/>
        <v>0</v>
      </c>
      <c r="D75" s="18" t="s">
        <v>13</v>
      </c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2"/>
      <c r="C76" s="12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24" t="s">
        <v>91</v>
      </c>
      <c r="B77" s="12"/>
      <c r="C77" s="12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5">
      <c r="A78" s="6" t="s">
        <v>92</v>
      </c>
      <c r="B78" s="14"/>
      <c r="C78" s="14"/>
      <c r="D78" s="15" t="s">
        <v>13</v>
      </c>
      <c r="E78" s="1"/>
      <c r="F78" s="1" t="s">
        <v>93</v>
      </c>
      <c r="G78" s="1" t="s">
        <v>92</v>
      </c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5">
      <c r="A79" s="22" t="s">
        <v>94</v>
      </c>
      <c r="B79" s="10">
        <f t="shared" ref="B79:C79" si="9">+B78+B75</f>
        <v>0</v>
      </c>
      <c r="C79" s="10">
        <f t="shared" si="9"/>
        <v>0</v>
      </c>
      <c r="D79" s="18" t="s">
        <v>13</v>
      </c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5">
      <c r="A80" s="1"/>
      <c r="B80" s="10"/>
      <c r="C80" s="10"/>
      <c r="D80" s="18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5">
      <c r="A81" s="22" t="s">
        <v>95</v>
      </c>
      <c r="B81" s="27">
        <f t="shared" ref="B81:C81" si="10">+B79+B64</f>
        <v>0</v>
      </c>
      <c r="C81" s="27">
        <f t="shared" si="10"/>
        <v>0</v>
      </c>
      <c r="D81" s="18" t="s">
        <v>13</v>
      </c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2"/>
      <c r="C82" s="12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2"/>
      <c r="C83" s="12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9" t="s">
        <v>96</v>
      </c>
      <c r="B84" s="12"/>
      <c r="C84" s="12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9" t="s">
        <v>97</v>
      </c>
      <c r="B85" s="12"/>
      <c r="C85" s="12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5">
      <c r="A86" s="6" t="s">
        <v>98</v>
      </c>
      <c r="B86" s="14"/>
      <c r="C86" s="14"/>
      <c r="D86" s="15" t="s">
        <v>13</v>
      </c>
      <c r="E86" s="1"/>
      <c r="F86" s="1" t="s">
        <v>99</v>
      </c>
      <c r="G86" s="1" t="s">
        <v>98</v>
      </c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5">
      <c r="A87" s="6" t="s">
        <v>49</v>
      </c>
      <c r="B87" s="14"/>
      <c r="C87" s="14"/>
      <c r="D87" s="15" t="s">
        <v>13</v>
      </c>
      <c r="E87" s="1"/>
      <c r="F87" s="1" t="s">
        <v>100</v>
      </c>
      <c r="G87" s="1" t="s">
        <v>49</v>
      </c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5">
      <c r="A88" s="22"/>
      <c r="B88" s="10">
        <f t="shared" ref="B88:C88" si="11">+SUM(B86:B87)</f>
        <v>0</v>
      </c>
      <c r="C88" s="10">
        <f t="shared" si="11"/>
        <v>0</v>
      </c>
      <c r="D88" s="18" t="s">
        <v>13</v>
      </c>
      <c r="E88" s="1"/>
      <c r="F88" s="1"/>
      <c r="G88" s="1"/>
      <c r="H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2"/>
      <c r="C89" s="12"/>
      <c r="D89" s="1"/>
      <c r="E89" s="1"/>
      <c r="F89" s="1"/>
      <c r="G89" s="1"/>
      <c r="H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6" t="s">
        <v>101</v>
      </c>
      <c r="B90" s="12"/>
      <c r="C90" s="12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5">
      <c r="A91" s="6" t="s">
        <v>102</v>
      </c>
      <c r="B91" s="14"/>
      <c r="C91" s="14"/>
      <c r="D91" s="15" t="s">
        <v>13</v>
      </c>
      <c r="E91" s="1"/>
      <c r="F91" s="1" t="s">
        <v>103</v>
      </c>
      <c r="G91" s="1" t="s">
        <v>102</v>
      </c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5">
      <c r="A92" s="6" t="s">
        <v>104</v>
      </c>
      <c r="B92" s="14"/>
      <c r="C92" s="14"/>
      <c r="D92" s="15" t="s">
        <v>13</v>
      </c>
      <c r="E92" s="1"/>
      <c r="F92" s="1" t="s">
        <v>105</v>
      </c>
      <c r="G92" s="1" t="s">
        <v>104</v>
      </c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5">
      <c r="A93" s="1"/>
      <c r="B93" s="10">
        <f t="shared" ref="B93:C93" si="12">+SUM(B91:B92)</f>
        <v>0</v>
      </c>
      <c r="C93" s="10">
        <f t="shared" si="12"/>
        <v>0</v>
      </c>
      <c r="D93" s="18" t="s">
        <v>13</v>
      </c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2"/>
      <c r="C94" s="12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9" t="s">
        <v>106</v>
      </c>
      <c r="B95" s="12"/>
      <c r="C95" s="12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5">
      <c r="A96" s="1" t="s">
        <v>107</v>
      </c>
      <c r="B96" s="14"/>
      <c r="C96" s="14"/>
      <c r="D96" s="15" t="s">
        <v>13</v>
      </c>
      <c r="E96" s="1"/>
      <c r="F96" s="1" t="s">
        <v>108</v>
      </c>
      <c r="G96" s="1" t="s">
        <v>107</v>
      </c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5">
      <c r="A97" s="6" t="s">
        <v>109</v>
      </c>
      <c r="B97" s="14"/>
      <c r="C97" s="14"/>
      <c r="D97" s="15" t="s">
        <v>13</v>
      </c>
      <c r="E97" s="1"/>
      <c r="F97" s="1" t="s">
        <v>110</v>
      </c>
      <c r="G97" s="1" t="s">
        <v>109</v>
      </c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5">
      <c r="A98" s="6" t="s">
        <v>111</v>
      </c>
      <c r="B98" s="14"/>
      <c r="C98" s="14"/>
      <c r="D98" s="15" t="s">
        <v>13</v>
      </c>
      <c r="E98" s="1"/>
      <c r="F98" s="1" t="s">
        <v>112</v>
      </c>
      <c r="G98" s="1" t="s">
        <v>111</v>
      </c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5">
      <c r="A99" s="6" t="s">
        <v>113</v>
      </c>
      <c r="B99" s="14"/>
      <c r="C99" s="14"/>
      <c r="D99" s="15" t="s">
        <v>13</v>
      </c>
      <c r="E99" s="1"/>
      <c r="F99" s="9" t="s">
        <v>114</v>
      </c>
      <c r="G99" s="9" t="s">
        <v>113</v>
      </c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5">
      <c r="A100" s="6" t="s">
        <v>115</v>
      </c>
      <c r="B100" s="14"/>
      <c r="C100" s="14"/>
      <c r="D100" s="15" t="s">
        <v>13</v>
      </c>
      <c r="E100" s="1"/>
      <c r="F100" s="1" t="s">
        <v>116</v>
      </c>
      <c r="G100" s="1" t="s">
        <v>115</v>
      </c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5">
      <c r="A101" s="1"/>
      <c r="B101" s="10">
        <f t="shared" ref="B101:C101" si="13">+SUM(B96:B100)</f>
        <v>0</v>
      </c>
      <c r="C101" s="10">
        <f t="shared" si="13"/>
        <v>0</v>
      </c>
      <c r="D101" s="18" t="s">
        <v>13</v>
      </c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2"/>
      <c r="C102" s="12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2"/>
      <c r="C103" s="12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9" t="s">
        <v>117</v>
      </c>
      <c r="B104" s="12"/>
      <c r="C104" s="12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5">
      <c r="A105" s="6" t="s">
        <v>118</v>
      </c>
      <c r="B105" s="14"/>
      <c r="C105" s="14"/>
      <c r="D105" s="15" t="s">
        <v>13</v>
      </c>
      <c r="E105" s="1"/>
      <c r="F105" s="1" t="s">
        <v>119</v>
      </c>
      <c r="G105" s="1" t="s">
        <v>118</v>
      </c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5">
      <c r="A106" s="6" t="s">
        <v>120</v>
      </c>
      <c r="B106" s="14"/>
      <c r="C106" s="14"/>
      <c r="D106" s="15" t="s">
        <v>13</v>
      </c>
      <c r="E106" s="1"/>
      <c r="F106" s="1" t="s">
        <v>121</v>
      </c>
      <c r="G106" s="1" t="s">
        <v>120</v>
      </c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5">
      <c r="A107" s="6" t="s">
        <v>122</v>
      </c>
      <c r="B107" s="14"/>
      <c r="C107" s="14"/>
      <c r="D107" s="15" t="s">
        <v>13</v>
      </c>
      <c r="E107" s="1"/>
      <c r="F107" s="1" t="s">
        <v>123</v>
      </c>
      <c r="G107" s="1" t="s">
        <v>122</v>
      </c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5">
      <c r="A108" s="6" t="s">
        <v>124</v>
      </c>
      <c r="B108" s="14"/>
      <c r="C108" s="14"/>
      <c r="D108" s="15" t="s">
        <v>13</v>
      </c>
      <c r="E108" s="1"/>
      <c r="F108" s="1" t="s">
        <v>125</v>
      </c>
      <c r="G108" s="1" t="s">
        <v>124</v>
      </c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5">
      <c r="A109" s="6" t="s">
        <v>126</v>
      </c>
      <c r="B109" s="14"/>
      <c r="C109" s="14"/>
      <c r="D109" s="15" t="s">
        <v>13</v>
      </c>
      <c r="E109" s="1"/>
      <c r="F109" s="1" t="s">
        <v>127</v>
      </c>
      <c r="G109" s="1" t="s">
        <v>126</v>
      </c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5">
      <c r="A110" s="6" t="s">
        <v>128</v>
      </c>
      <c r="B110" s="14"/>
      <c r="C110" s="14"/>
      <c r="D110" s="15" t="s">
        <v>13</v>
      </c>
      <c r="E110" s="1"/>
      <c r="F110" s="1" t="s">
        <v>129</v>
      </c>
      <c r="G110" s="1" t="s">
        <v>130</v>
      </c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5">
      <c r="A111" s="6" t="s">
        <v>131</v>
      </c>
      <c r="B111" s="14"/>
      <c r="C111" s="14"/>
      <c r="D111" s="15" t="s">
        <v>13</v>
      </c>
      <c r="E111" s="1"/>
      <c r="F111" s="1" t="s">
        <v>132</v>
      </c>
      <c r="G111" s="1" t="s">
        <v>131</v>
      </c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5">
      <c r="A112" s="1"/>
      <c r="B112" s="10">
        <f t="shared" ref="B112:C112" si="14">+SUM(B105:B111)</f>
        <v>0</v>
      </c>
      <c r="C112" s="10">
        <f t="shared" si="14"/>
        <v>0</v>
      </c>
      <c r="D112" s="18" t="s">
        <v>13</v>
      </c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2"/>
      <c r="C113" s="12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2"/>
      <c r="C114" s="12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5">
      <c r="A115" s="22" t="s">
        <v>96</v>
      </c>
      <c r="B115" s="27">
        <f>+$B$112+$B$101+$B$93+$B$88</f>
        <v>0</v>
      </c>
      <c r="C115" s="27">
        <f>+$C$112+$C$101+$C$93+$C$88</f>
        <v>0</v>
      </c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2"/>
      <c r="C116" s="12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2"/>
      <c r="C117" s="12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2"/>
      <c r="C118" s="12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26.25" x14ac:dyDescent="0.4">
      <c r="A119" s="3" t="s">
        <v>133</v>
      </c>
      <c r="B119" s="12"/>
      <c r="C119" s="12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5">
      <c r="A120" s="1"/>
      <c r="B120" s="10"/>
      <c r="C120" s="10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9" t="s">
        <v>134</v>
      </c>
      <c r="B121" s="12"/>
      <c r="C121" s="12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5">
      <c r="A122" s="6" t="s">
        <v>135</v>
      </c>
      <c r="B122" s="14"/>
      <c r="C122" s="14"/>
      <c r="D122" s="15" t="s">
        <v>13</v>
      </c>
      <c r="E122" s="1"/>
      <c r="F122" s="1" t="s">
        <v>136</v>
      </c>
      <c r="G122" s="1" t="s">
        <v>135</v>
      </c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2"/>
      <c r="C123" s="12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24" t="s">
        <v>137</v>
      </c>
      <c r="B124" s="12"/>
      <c r="C124" s="12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5">
      <c r="A125" s="6" t="s">
        <v>138</v>
      </c>
      <c r="B125" s="14"/>
      <c r="C125" s="14"/>
      <c r="D125" s="15" t="s">
        <v>13</v>
      </c>
      <c r="E125" s="1"/>
      <c r="F125" s="1" t="s">
        <v>139</v>
      </c>
      <c r="G125" s="1" t="s">
        <v>138</v>
      </c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5">
      <c r="A126" s="6" t="s">
        <v>140</v>
      </c>
      <c r="B126" s="14"/>
      <c r="C126" s="14"/>
      <c r="D126" s="15" t="s">
        <v>13</v>
      </c>
      <c r="E126" s="1"/>
      <c r="F126" s="1" t="s">
        <v>141</v>
      </c>
      <c r="G126" s="1" t="s">
        <v>140</v>
      </c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5">
      <c r="A127" s="6" t="s">
        <v>142</v>
      </c>
      <c r="B127" s="14"/>
      <c r="C127" s="14"/>
      <c r="D127" s="15" t="s">
        <v>13</v>
      </c>
      <c r="E127" s="1"/>
      <c r="F127" s="1" t="s">
        <v>143</v>
      </c>
      <c r="G127" s="1" t="s">
        <v>142</v>
      </c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5">
      <c r="A128" s="6" t="s">
        <v>144</v>
      </c>
      <c r="B128" s="14"/>
      <c r="C128" s="14"/>
      <c r="D128" s="15" t="s">
        <v>13</v>
      </c>
      <c r="E128" s="1"/>
      <c r="F128" s="1" t="s">
        <v>145</v>
      </c>
      <c r="G128" s="1" t="s">
        <v>144</v>
      </c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5">
      <c r="A129" s="6" t="s">
        <v>146</v>
      </c>
      <c r="B129" s="14"/>
      <c r="C129" s="14"/>
      <c r="D129" s="15" t="s">
        <v>13</v>
      </c>
      <c r="E129" s="1"/>
      <c r="F129" s="1" t="s">
        <v>147</v>
      </c>
      <c r="G129" s="1" t="s">
        <v>146</v>
      </c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5">
      <c r="A130" s="6" t="s">
        <v>148</v>
      </c>
      <c r="B130" s="14"/>
      <c r="C130" s="14"/>
      <c r="D130" s="15" t="s">
        <v>13</v>
      </c>
      <c r="E130" s="1"/>
      <c r="F130" s="1" t="s">
        <v>149</v>
      </c>
      <c r="G130" s="1" t="s">
        <v>148</v>
      </c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5">
      <c r="A131" s="1"/>
      <c r="B131" s="10">
        <f t="shared" ref="B131:C131" si="15">+SUM(B125:B130)</f>
        <v>0</v>
      </c>
      <c r="C131" s="10">
        <f t="shared" si="15"/>
        <v>0</v>
      </c>
      <c r="D131" s="18" t="s">
        <v>13</v>
      </c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2"/>
      <c r="C132" s="12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5">
      <c r="A133" s="22" t="s">
        <v>150</v>
      </c>
      <c r="B133" s="10">
        <f>+B131+'Fjárhagsáætlun 2026 (Eins árs)'!_S110A</f>
        <v>0</v>
      </c>
      <c r="C133" s="10">
        <f>+C131+'Fjárhagsáætlun 2026 (Eins árs)'!_S110AB</f>
        <v>0</v>
      </c>
      <c r="D133" s="18" t="s">
        <v>13</v>
      </c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2"/>
      <c r="C134" s="12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24" t="s">
        <v>151</v>
      </c>
      <c r="B135" s="12"/>
      <c r="C135" s="12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5">
      <c r="A136" s="6" t="s">
        <v>152</v>
      </c>
      <c r="B136" s="14"/>
      <c r="C136" s="14"/>
      <c r="D136" s="15" t="s">
        <v>13</v>
      </c>
      <c r="E136" s="1"/>
      <c r="F136" s="1" t="s">
        <v>153</v>
      </c>
      <c r="G136" s="1" t="s">
        <v>152</v>
      </c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5">
      <c r="A137" s="6" t="s">
        <v>154</v>
      </c>
      <c r="B137" s="14"/>
      <c r="C137" s="14"/>
      <c r="D137" s="15" t="s">
        <v>13</v>
      </c>
      <c r="E137" s="1"/>
      <c r="F137" s="1" t="s">
        <v>155</v>
      </c>
      <c r="G137" s="1" t="s">
        <v>154</v>
      </c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5">
      <c r="A138" s="6" t="s">
        <v>156</v>
      </c>
      <c r="B138" s="14"/>
      <c r="C138" s="14"/>
      <c r="D138" s="15" t="s">
        <v>13</v>
      </c>
      <c r="E138" s="1"/>
      <c r="F138" s="1" t="s">
        <v>157</v>
      </c>
      <c r="G138" s="1" t="s">
        <v>156</v>
      </c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5">
      <c r="A139" s="6" t="s">
        <v>158</v>
      </c>
      <c r="B139" s="14"/>
      <c r="C139" s="14"/>
      <c r="D139" s="15" t="s">
        <v>13</v>
      </c>
      <c r="E139" s="1"/>
      <c r="F139" s="1" t="s">
        <v>159</v>
      </c>
      <c r="G139" s="1" t="s">
        <v>158</v>
      </c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5">
      <c r="A140" s="6" t="s">
        <v>160</v>
      </c>
      <c r="B140" s="14"/>
      <c r="C140" s="14"/>
      <c r="D140" s="15" t="s">
        <v>13</v>
      </c>
      <c r="E140" s="1"/>
      <c r="F140" s="1" t="s">
        <v>161</v>
      </c>
      <c r="G140" s="1" t="s">
        <v>160</v>
      </c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5">
      <c r="A141" s="6" t="s">
        <v>162</v>
      </c>
      <c r="B141" s="14"/>
      <c r="C141" s="14"/>
      <c r="D141" s="15" t="s">
        <v>13</v>
      </c>
      <c r="E141" s="1"/>
      <c r="F141" s="1" t="s">
        <v>163</v>
      </c>
      <c r="G141" s="1" t="s">
        <v>162</v>
      </c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5">
      <c r="A142" s="1"/>
      <c r="B142" s="10">
        <f t="shared" ref="B142:C142" si="16">+SUM(B136:B141)</f>
        <v>0</v>
      </c>
      <c r="C142" s="10">
        <f t="shared" si="16"/>
        <v>0</v>
      </c>
      <c r="D142" s="18" t="s">
        <v>13</v>
      </c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2"/>
      <c r="C143" s="12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5">
      <c r="A144" s="22" t="s">
        <v>164</v>
      </c>
      <c r="B144" s="10">
        <f t="shared" ref="B144:C144" si="17">+B133+B142</f>
        <v>0</v>
      </c>
      <c r="C144" s="10">
        <f t="shared" si="17"/>
        <v>0</v>
      </c>
      <c r="D144" s="18" t="s">
        <v>13</v>
      </c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2"/>
      <c r="C145" s="12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2"/>
      <c r="C146" s="12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9" t="s">
        <v>165</v>
      </c>
      <c r="B147" s="12"/>
      <c r="C147" s="12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5">
      <c r="A148" s="6" t="s">
        <v>166</v>
      </c>
      <c r="B148" s="14"/>
      <c r="C148" s="14"/>
      <c r="D148" s="15" t="s">
        <v>13</v>
      </c>
      <c r="E148" s="1"/>
      <c r="F148" s="1" t="s">
        <v>167</v>
      </c>
      <c r="G148" s="1" t="s">
        <v>166</v>
      </c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5">
      <c r="A149" s="6" t="s">
        <v>168</v>
      </c>
      <c r="B149" s="14"/>
      <c r="C149" s="14"/>
      <c r="D149" s="15" t="s">
        <v>13</v>
      </c>
      <c r="E149" s="1"/>
      <c r="F149" s="1" t="s">
        <v>169</v>
      </c>
      <c r="G149" s="1" t="s">
        <v>168</v>
      </c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5">
      <c r="A150" s="6" t="s">
        <v>170</v>
      </c>
      <c r="B150" s="14"/>
      <c r="C150" s="14"/>
      <c r="D150" s="15" t="s">
        <v>13</v>
      </c>
      <c r="E150" s="1"/>
      <c r="F150" s="1" t="s">
        <v>171</v>
      </c>
      <c r="G150" s="1" t="s">
        <v>170</v>
      </c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5">
      <c r="A151" s="6" t="s">
        <v>172</v>
      </c>
      <c r="B151" s="14"/>
      <c r="C151" s="14"/>
      <c r="D151" s="15" t="s">
        <v>13</v>
      </c>
      <c r="E151" s="1"/>
      <c r="F151" s="1" t="s">
        <v>173</v>
      </c>
      <c r="G151" s="1" t="s">
        <v>172</v>
      </c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5">
      <c r="A152" s="6" t="s">
        <v>174</v>
      </c>
      <c r="B152" s="14"/>
      <c r="C152" s="14"/>
      <c r="D152" s="15" t="s">
        <v>13</v>
      </c>
      <c r="E152" s="1"/>
      <c r="F152" s="1" t="s">
        <v>175</v>
      </c>
      <c r="G152" s="1" t="s">
        <v>174</v>
      </c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5">
      <c r="A153" s="6" t="s">
        <v>144</v>
      </c>
      <c r="B153" s="14"/>
      <c r="C153" s="14"/>
      <c r="D153" s="15" t="s">
        <v>13</v>
      </c>
      <c r="E153" s="1"/>
      <c r="F153" s="1" t="s">
        <v>176</v>
      </c>
      <c r="G153" s="1" t="s">
        <v>144</v>
      </c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5">
      <c r="A154" s="6" t="s">
        <v>177</v>
      </c>
      <c r="B154" s="14"/>
      <c r="C154" s="14"/>
      <c r="D154" s="15" t="s">
        <v>13</v>
      </c>
      <c r="E154" s="1"/>
      <c r="F154" s="1" t="s">
        <v>178</v>
      </c>
      <c r="G154" s="1" t="s">
        <v>177</v>
      </c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5">
      <c r="A155" s="6" t="s">
        <v>179</v>
      </c>
      <c r="B155" s="14"/>
      <c r="C155" s="14"/>
      <c r="D155" s="15" t="s">
        <v>13</v>
      </c>
      <c r="E155" s="1"/>
      <c r="F155" s="1" t="s">
        <v>180</v>
      </c>
      <c r="G155" s="1" t="s">
        <v>179</v>
      </c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5">
      <c r="A156" s="6" t="s">
        <v>181</v>
      </c>
      <c r="B156" s="14"/>
      <c r="C156" s="14"/>
      <c r="D156" s="15" t="s">
        <v>13</v>
      </c>
      <c r="E156" s="1"/>
      <c r="F156" s="1" t="s">
        <v>182</v>
      </c>
      <c r="G156" s="1" t="s">
        <v>181</v>
      </c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5">
      <c r="A157" s="6" t="s">
        <v>183</v>
      </c>
      <c r="B157" s="14"/>
      <c r="C157" s="14"/>
      <c r="D157" s="15" t="s">
        <v>13</v>
      </c>
      <c r="E157" s="1"/>
      <c r="F157" s="1" t="s">
        <v>184</v>
      </c>
      <c r="G157" s="1" t="s">
        <v>183</v>
      </c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5">
      <c r="A158" s="22" t="s">
        <v>185</v>
      </c>
      <c r="B158" s="10">
        <f t="shared" ref="B158:C158" si="18">+SUM(B148:B157)</f>
        <v>0</v>
      </c>
      <c r="C158" s="10">
        <f t="shared" si="18"/>
        <v>0</v>
      </c>
      <c r="D158" s="18" t="s">
        <v>13</v>
      </c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2"/>
      <c r="C159" s="12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2"/>
      <c r="C160" s="12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9" t="s">
        <v>186</v>
      </c>
      <c r="B161" s="12"/>
      <c r="C161" s="12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5">
      <c r="A162" s="6" t="s">
        <v>187</v>
      </c>
      <c r="B162" s="14"/>
      <c r="C162" s="14"/>
      <c r="D162" s="15" t="s">
        <v>13</v>
      </c>
      <c r="E162" s="1"/>
      <c r="F162" s="1" t="s">
        <v>188</v>
      </c>
      <c r="G162" s="1" t="s">
        <v>187</v>
      </c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5">
      <c r="A163" s="6" t="s">
        <v>189</v>
      </c>
      <c r="B163" s="14"/>
      <c r="C163" s="14"/>
      <c r="D163" s="15" t="s">
        <v>13</v>
      </c>
      <c r="E163" s="1"/>
      <c r="F163" s="1" t="s">
        <v>190</v>
      </c>
      <c r="G163" s="1" t="s">
        <v>189</v>
      </c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5">
      <c r="A164" s="6" t="s">
        <v>191</v>
      </c>
      <c r="B164" s="14"/>
      <c r="C164" s="14"/>
      <c r="D164" s="15" t="s">
        <v>13</v>
      </c>
      <c r="E164" s="1"/>
      <c r="F164" s="1" t="s">
        <v>192</v>
      </c>
      <c r="G164" s="1" t="s">
        <v>191</v>
      </c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5">
      <c r="A165" s="6" t="s">
        <v>193</v>
      </c>
      <c r="B165" s="14"/>
      <c r="C165" s="14"/>
      <c r="D165" s="15" t="s">
        <v>13</v>
      </c>
      <c r="E165" s="1"/>
      <c r="F165" s="1" t="s">
        <v>194</v>
      </c>
      <c r="G165" s="1" t="s">
        <v>193</v>
      </c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5">
      <c r="A166" s="6" t="s">
        <v>195</v>
      </c>
      <c r="B166" s="14"/>
      <c r="C166" s="14"/>
      <c r="D166" s="15" t="s">
        <v>13</v>
      </c>
      <c r="E166" s="1"/>
      <c r="F166" s="1" t="s">
        <v>196</v>
      </c>
      <c r="G166" s="1" t="s">
        <v>195</v>
      </c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5">
      <c r="A167" s="6" t="s">
        <v>197</v>
      </c>
      <c r="B167" s="14"/>
      <c r="C167" s="14"/>
      <c r="D167" s="15" t="s">
        <v>13</v>
      </c>
      <c r="E167" s="1"/>
      <c r="F167" s="1" t="s">
        <v>198</v>
      </c>
      <c r="G167" s="1" t="s">
        <v>197</v>
      </c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5">
      <c r="A168" s="6" t="s">
        <v>199</v>
      </c>
      <c r="B168" s="14"/>
      <c r="C168" s="14"/>
      <c r="D168" s="15" t="s">
        <v>13</v>
      </c>
      <c r="E168" s="1"/>
      <c r="F168" s="1" t="s">
        <v>200</v>
      </c>
      <c r="G168" s="1" t="s">
        <v>199</v>
      </c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5">
      <c r="A169" s="22" t="s">
        <v>201</v>
      </c>
      <c r="B169" s="10">
        <f t="shared" ref="B169:C169" si="19">+SUM(B162:B168)</f>
        <v>0</v>
      </c>
      <c r="C169" s="10">
        <f t="shared" si="19"/>
        <v>0</v>
      </c>
      <c r="D169" s="18" t="s">
        <v>13</v>
      </c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2"/>
      <c r="C170" s="12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2"/>
      <c r="C171" s="12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5">
      <c r="A172" s="19" t="s">
        <v>202</v>
      </c>
      <c r="B172" s="10">
        <f t="shared" ref="B172:C172" si="20">+B144+B158+B169</f>
        <v>0</v>
      </c>
      <c r="C172" s="10">
        <f t="shared" si="20"/>
        <v>0</v>
      </c>
      <c r="D172" s="18" t="s">
        <v>13</v>
      </c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2"/>
      <c r="C173" s="12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5">
      <c r="A174" s="6" t="s">
        <v>203</v>
      </c>
      <c r="B174" s="14"/>
      <c r="C174" s="14"/>
      <c r="D174" s="15" t="s">
        <v>13</v>
      </c>
      <c r="E174" s="1"/>
      <c r="F174" s="1" t="s">
        <v>204</v>
      </c>
      <c r="G174" s="1" t="s">
        <v>203</v>
      </c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5">
      <c r="A175" s="19" t="s">
        <v>205</v>
      </c>
      <c r="B175" s="10">
        <f t="shared" ref="B175:C175" si="21">+B174+B172</f>
        <v>0</v>
      </c>
      <c r="C175" s="10">
        <f t="shared" si="21"/>
        <v>0</v>
      </c>
      <c r="D175" s="18" t="s">
        <v>13</v>
      </c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2"/>
      <c r="C176" s="12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2"/>
      <c r="C177" s="12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2"/>
      <c r="C178" s="12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25.5" customHeight="1" x14ac:dyDescent="0.4">
      <c r="A179" s="3" t="s">
        <v>206</v>
      </c>
      <c r="B179" s="12"/>
      <c r="C179" s="12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5">
      <c r="A180" s="1" t="s">
        <v>207</v>
      </c>
      <c r="B180" s="12">
        <f t="shared" ref="B180:C180" si="22">+B93+B101+B112</f>
        <v>0</v>
      </c>
      <c r="C180" s="12">
        <f t="shared" si="22"/>
        <v>0</v>
      </c>
      <c r="D180" s="15" t="s">
        <v>13</v>
      </c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2"/>
      <c r="C181" s="12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5">
      <c r="A182" s="4" t="s">
        <v>208</v>
      </c>
      <c r="B182" s="12"/>
      <c r="C182" s="12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5">
      <c r="A183" s="1" t="s">
        <v>209</v>
      </c>
      <c r="B183" s="14"/>
      <c r="C183" s="14"/>
      <c r="D183" s="15" t="s">
        <v>13</v>
      </c>
      <c r="E183" s="1"/>
      <c r="F183" s="9" t="s">
        <v>210</v>
      </c>
      <c r="G183" s="9" t="s">
        <v>209</v>
      </c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5">
      <c r="A184" s="1" t="s">
        <v>211</v>
      </c>
      <c r="B184" s="14"/>
      <c r="C184" s="14"/>
      <c r="D184" s="15" t="s">
        <v>13</v>
      </c>
      <c r="E184" s="1"/>
      <c r="F184" s="9" t="s">
        <v>212</v>
      </c>
      <c r="G184" s="9" t="s">
        <v>211</v>
      </c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5">
      <c r="A185" s="1" t="s">
        <v>77</v>
      </c>
      <c r="B185" s="12">
        <f t="shared" ref="B185:C185" si="23">+B79</f>
        <v>0</v>
      </c>
      <c r="C185" s="12">
        <f t="shared" si="23"/>
        <v>0</v>
      </c>
      <c r="D185" s="15" t="s">
        <v>13</v>
      </c>
      <c r="E185" s="1"/>
      <c r="F185" s="1"/>
      <c r="G185" s="1"/>
      <c r="H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5">
      <c r="A186" s="1" t="s">
        <v>213</v>
      </c>
      <c r="B186" s="14"/>
      <c r="C186" s="14"/>
      <c r="D186" s="15" t="s">
        <v>13</v>
      </c>
      <c r="E186" s="1"/>
      <c r="F186" s="9" t="s">
        <v>214</v>
      </c>
      <c r="G186" s="9" t="s">
        <v>213</v>
      </c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5">
      <c r="A187" s="1"/>
      <c r="B187" s="10">
        <f t="shared" ref="B187:C187" si="24">+SUM(B183:B186)</f>
        <v>0</v>
      </c>
      <c r="C187" s="10">
        <f t="shared" si="24"/>
        <v>0</v>
      </c>
      <c r="D187" s="18" t="s">
        <v>13</v>
      </c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2"/>
      <c r="C188" s="12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5">
      <c r="A189" s="4" t="s">
        <v>215</v>
      </c>
      <c r="B189" s="12"/>
      <c r="C189" s="12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5">
      <c r="A190" s="1" t="s">
        <v>216</v>
      </c>
      <c r="B190" s="14">
        <v>0</v>
      </c>
      <c r="C190" s="14">
        <v>0</v>
      </c>
      <c r="D190" s="15" t="s">
        <v>13</v>
      </c>
      <c r="E190" s="1"/>
      <c r="F190" s="9" t="s">
        <v>217</v>
      </c>
      <c r="G190" s="9" t="s">
        <v>216</v>
      </c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5">
      <c r="A191" s="1" t="s">
        <v>218</v>
      </c>
      <c r="B191" s="14"/>
      <c r="C191" s="14"/>
      <c r="D191" s="15" t="s">
        <v>13</v>
      </c>
      <c r="E191" s="1"/>
      <c r="F191" s="9" t="s">
        <v>219</v>
      </c>
      <c r="G191" s="9" t="s">
        <v>218</v>
      </c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5">
      <c r="A192" s="1" t="s">
        <v>220</v>
      </c>
      <c r="B192" s="14"/>
      <c r="C192" s="14"/>
      <c r="D192" s="15" t="s">
        <v>13</v>
      </c>
      <c r="E192" s="1"/>
      <c r="F192" s="9" t="s">
        <v>221</v>
      </c>
      <c r="G192" s="9" t="s">
        <v>220</v>
      </c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5">
      <c r="A193" s="1" t="s">
        <v>222</v>
      </c>
      <c r="B193" s="14">
        <v>0</v>
      </c>
      <c r="C193" s="14">
        <v>0</v>
      </c>
      <c r="D193" s="15" t="s">
        <v>13</v>
      </c>
      <c r="E193" s="1"/>
      <c r="F193" s="9" t="s">
        <v>223</v>
      </c>
      <c r="G193" s="9" t="s">
        <v>222</v>
      </c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5">
      <c r="A194" s="1"/>
      <c r="B194" s="10">
        <f t="shared" ref="B194:C194" si="25">+SUM(B190:B193)</f>
        <v>0</v>
      </c>
      <c r="C194" s="10">
        <f t="shared" si="25"/>
        <v>0</v>
      </c>
      <c r="D194" s="18" t="s">
        <v>13</v>
      </c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2"/>
      <c r="C195" s="12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5">
      <c r="A196" s="1" t="s">
        <v>224</v>
      </c>
      <c r="B196" s="10">
        <f t="shared" ref="B196:C196" si="26">+B16</f>
        <v>0</v>
      </c>
      <c r="C196" s="10">
        <f t="shared" si="26"/>
        <v>0</v>
      </c>
      <c r="D196" s="18" t="s">
        <v>13</v>
      </c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2"/>
      <c r="C197" s="12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5">
      <c r="A198" s="4" t="s">
        <v>225</v>
      </c>
      <c r="B198" s="29" t="str">
        <f t="shared" ref="B198:C198" si="27">+IFERROR((B180-B187-SUM(B192:B193))/(B196-SUM(B190:B191)),"0")</f>
        <v>0</v>
      </c>
      <c r="C198" s="29" t="str">
        <f t="shared" si="27"/>
        <v>0</v>
      </c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5"/>
      <c r="C199" s="5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5"/>
      <c r="C200" s="5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5"/>
      <c r="C201" s="5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5"/>
      <c r="C202" s="5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5"/>
      <c r="C203" s="5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5"/>
      <c r="C204" s="5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5"/>
      <c r="C205" s="5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5"/>
      <c r="C206" s="5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5"/>
      <c r="C207" s="5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5"/>
      <c r="C208" s="5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5"/>
      <c r="C209" s="5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5"/>
      <c r="C210" s="5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5"/>
      <c r="C211" s="5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5"/>
      <c r="C212" s="5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5"/>
      <c r="C213" s="5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5"/>
      <c r="C214" s="5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5"/>
      <c r="C215" s="5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5"/>
      <c r="C216" s="5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5"/>
      <c r="C217" s="5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5"/>
      <c r="C218" s="5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5"/>
      <c r="C219" s="5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5"/>
      <c r="C220" s="5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5"/>
      <c r="C221" s="5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5"/>
      <c r="C222" s="5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5"/>
      <c r="C223" s="5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5"/>
      <c r="C224" s="5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5"/>
      <c r="C225" s="5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5"/>
      <c r="C226" s="5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5"/>
      <c r="C227" s="5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5"/>
      <c r="C228" s="5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5"/>
      <c r="C229" s="5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5"/>
      <c r="C230" s="5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5"/>
      <c r="C231" s="5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5"/>
      <c r="C232" s="5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5"/>
      <c r="C233" s="5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5"/>
      <c r="C234" s="5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5"/>
      <c r="C235" s="5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5"/>
      <c r="C236" s="5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5"/>
      <c r="C237" s="5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5"/>
      <c r="C238" s="5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5"/>
      <c r="C239" s="5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5"/>
      <c r="C240" s="5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5"/>
      <c r="C241" s="5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5"/>
      <c r="C242" s="5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5"/>
      <c r="C243" s="5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5"/>
      <c r="C244" s="5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5"/>
      <c r="C245" s="5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5"/>
      <c r="C246" s="5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5"/>
      <c r="C247" s="5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5"/>
      <c r="C248" s="5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5"/>
      <c r="C249" s="5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5"/>
      <c r="C250" s="5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5"/>
      <c r="C251" s="5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5"/>
      <c r="C252" s="5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2">
      <c r="A253" s="1"/>
      <c r="B253" s="5"/>
      <c r="C253" s="5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2">
      <c r="A254" s="1"/>
      <c r="B254" s="5"/>
      <c r="C254" s="5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2">
      <c r="A255" s="1"/>
      <c r="B255" s="5"/>
      <c r="C255" s="5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2">
      <c r="A256" s="1"/>
      <c r="B256" s="5"/>
      <c r="C256" s="5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2">
      <c r="A257" s="1"/>
      <c r="B257" s="5"/>
      <c r="C257" s="5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2">
      <c r="A258" s="1"/>
      <c r="B258" s="5"/>
      <c r="C258" s="5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2">
      <c r="A259" s="1"/>
      <c r="B259" s="5"/>
      <c r="C259" s="5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2">
      <c r="A260" s="1"/>
      <c r="B260" s="5"/>
      <c r="C260" s="5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2">
      <c r="A261" s="1"/>
      <c r="B261" s="5"/>
      <c r="C261" s="5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2">
      <c r="A262" s="1"/>
      <c r="B262" s="5"/>
      <c r="C262" s="5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2">
      <c r="A263" s="1"/>
      <c r="B263" s="5"/>
      <c r="C263" s="5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2">
      <c r="A264" s="1"/>
      <c r="B264" s="5"/>
      <c r="C264" s="5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2">
      <c r="A265" s="1"/>
      <c r="B265" s="5"/>
      <c r="C265" s="5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2">
      <c r="A266" s="1"/>
      <c r="B266" s="5"/>
      <c r="C266" s="5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2">
      <c r="A267" s="1"/>
      <c r="B267" s="5"/>
      <c r="C267" s="5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2">
      <c r="A268" s="1"/>
      <c r="B268" s="5"/>
      <c r="C268" s="5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2">
      <c r="A269" s="1"/>
      <c r="B269" s="5"/>
      <c r="C269" s="5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2">
      <c r="A270" s="1"/>
      <c r="B270" s="5"/>
      <c r="C270" s="5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2">
      <c r="A271" s="1"/>
      <c r="B271" s="5"/>
      <c r="C271" s="5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2">
      <c r="A272" s="1"/>
      <c r="B272" s="5"/>
      <c r="C272" s="5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2">
      <c r="A273" s="1"/>
      <c r="B273" s="5"/>
      <c r="C273" s="5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2">
      <c r="A274" s="1"/>
      <c r="B274" s="5"/>
      <c r="C274" s="5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2">
      <c r="A275" s="1"/>
      <c r="B275" s="5"/>
      <c r="C275" s="5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2">
      <c r="A276" s="1"/>
      <c r="B276" s="5"/>
      <c r="C276" s="5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2">
      <c r="A277" s="1"/>
      <c r="B277" s="5"/>
      <c r="C277" s="5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2">
      <c r="A278" s="1"/>
      <c r="B278" s="5"/>
      <c r="C278" s="5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2">
      <c r="A279" s="1"/>
      <c r="B279" s="5"/>
      <c r="C279" s="5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2">
      <c r="A280" s="1"/>
      <c r="B280" s="5"/>
      <c r="C280" s="5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2">
      <c r="A281" s="1"/>
      <c r="B281" s="5"/>
      <c r="C281" s="5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2">
      <c r="A282" s="1"/>
      <c r="B282" s="5"/>
      <c r="C282" s="5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2">
      <c r="A283" s="1"/>
      <c r="B283" s="5"/>
      <c r="C283" s="5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2">
      <c r="A284" s="1"/>
      <c r="B284" s="5"/>
      <c r="C284" s="5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2">
      <c r="A285" s="1"/>
      <c r="B285" s="5"/>
      <c r="C285" s="5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2">
      <c r="A286" s="1"/>
      <c r="B286" s="5"/>
      <c r="C286" s="5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2">
      <c r="A287" s="1"/>
      <c r="B287" s="5"/>
      <c r="C287" s="5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2">
      <c r="A288" s="1"/>
      <c r="B288" s="5"/>
      <c r="C288" s="5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2">
      <c r="A289" s="1"/>
      <c r="B289" s="5"/>
      <c r="C289" s="5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2">
      <c r="A290" s="1"/>
      <c r="B290" s="5"/>
      <c r="C290" s="5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2">
      <c r="A291" s="1"/>
      <c r="B291" s="5"/>
      <c r="C291" s="5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2">
      <c r="A292" s="1"/>
      <c r="B292" s="5"/>
      <c r="C292" s="5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2">
      <c r="A293" s="1"/>
      <c r="B293" s="5"/>
      <c r="C293" s="5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2">
      <c r="A294" s="1"/>
      <c r="B294" s="5"/>
      <c r="C294" s="5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2">
      <c r="A295" s="1"/>
      <c r="B295" s="5"/>
      <c r="C295" s="5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2">
      <c r="A296" s="1"/>
      <c r="B296" s="5"/>
      <c r="C296" s="5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2">
      <c r="A297" s="1"/>
      <c r="B297" s="5"/>
      <c r="C297" s="5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2">
      <c r="A298" s="1"/>
      <c r="B298" s="5"/>
      <c r="C298" s="5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2">
      <c r="A299" s="1"/>
      <c r="B299" s="5"/>
      <c r="C299" s="5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2">
      <c r="A300" s="1"/>
      <c r="B300" s="5"/>
      <c r="C300" s="5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2">
      <c r="A301" s="1"/>
      <c r="B301" s="5"/>
      <c r="C301" s="5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2">
      <c r="A302" s="1"/>
      <c r="B302" s="5"/>
      <c r="C302" s="5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2">
      <c r="A303" s="1"/>
      <c r="B303" s="5"/>
      <c r="C303" s="5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2">
      <c r="A304" s="1"/>
      <c r="B304" s="5"/>
      <c r="C304" s="5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2">
      <c r="A305" s="1"/>
      <c r="B305" s="5"/>
      <c r="C305" s="5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2">
      <c r="A306" s="1"/>
      <c r="B306" s="5"/>
      <c r="C306" s="5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2">
      <c r="A307" s="1"/>
      <c r="B307" s="5"/>
      <c r="C307" s="5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2">
      <c r="A308" s="1"/>
      <c r="B308" s="5"/>
      <c r="C308" s="5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2">
      <c r="A309" s="1"/>
      <c r="B309" s="5"/>
      <c r="C309" s="5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2">
      <c r="A310" s="1"/>
      <c r="B310" s="5"/>
      <c r="C310" s="5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2">
      <c r="A311" s="1"/>
      <c r="B311" s="5"/>
      <c r="C311" s="5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2">
      <c r="A312" s="1"/>
      <c r="B312" s="5"/>
      <c r="C312" s="5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2">
      <c r="A313" s="1"/>
      <c r="B313" s="5"/>
      <c r="C313" s="5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2">
      <c r="A314" s="1"/>
      <c r="B314" s="5"/>
      <c r="C314" s="5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2">
      <c r="A315" s="1"/>
      <c r="B315" s="5"/>
      <c r="C315" s="5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2">
      <c r="A316" s="1"/>
      <c r="B316" s="5"/>
      <c r="C316" s="5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2">
      <c r="A317" s="1"/>
      <c r="B317" s="5"/>
      <c r="C317" s="5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2">
      <c r="A318" s="1"/>
      <c r="B318" s="5"/>
      <c r="C318" s="5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2">
      <c r="A319" s="1"/>
      <c r="B319" s="5"/>
      <c r="C319" s="5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2">
      <c r="A320" s="1"/>
      <c r="B320" s="5"/>
      <c r="C320" s="5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2">
      <c r="A321" s="1"/>
      <c r="B321" s="5"/>
      <c r="C321" s="5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2">
      <c r="A322" s="1"/>
      <c r="B322" s="5"/>
      <c r="C322" s="5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2">
      <c r="A323" s="1"/>
      <c r="B323" s="5"/>
      <c r="C323" s="5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2">
      <c r="A324" s="1"/>
      <c r="B324" s="5"/>
      <c r="C324" s="5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2">
      <c r="A325" s="1"/>
      <c r="B325" s="5"/>
      <c r="C325" s="5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2">
      <c r="A326" s="1"/>
      <c r="B326" s="5"/>
      <c r="C326" s="5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2">
      <c r="A327" s="1"/>
      <c r="B327" s="5"/>
      <c r="C327" s="5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2">
      <c r="A328" s="1"/>
      <c r="B328" s="5"/>
      <c r="C328" s="5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2">
      <c r="A329" s="1"/>
      <c r="B329" s="5"/>
      <c r="C329" s="5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2">
      <c r="A330" s="1"/>
      <c r="B330" s="5"/>
      <c r="C330" s="5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2">
      <c r="A331" s="1"/>
      <c r="B331" s="5"/>
      <c r="C331" s="5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2">
      <c r="A332" s="1"/>
      <c r="B332" s="5"/>
      <c r="C332" s="5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2">
      <c r="A333" s="1"/>
      <c r="B333" s="5"/>
      <c r="C333" s="5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2">
      <c r="A334" s="1"/>
      <c r="B334" s="5"/>
      <c r="C334" s="5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2">
      <c r="A335" s="1"/>
      <c r="B335" s="5"/>
      <c r="C335" s="5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2">
      <c r="A336" s="1"/>
      <c r="B336" s="5"/>
      <c r="C336" s="5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2">
      <c r="A337" s="1"/>
      <c r="B337" s="5"/>
      <c r="C337" s="5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2">
      <c r="A338" s="1"/>
      <c r="B338" s="5"/>
      <c r="C338" s="5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2">
      <c r="A339" s="1"/>
      <c r="B339" s="5"/>
      <c r="C339" s="5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2">
      <c r="A340" s="1"/>
      <c r="B340" s="5"/>
      <c r="C340" s="5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2">
      <c r="A341" s="1"/>
      <c r="B341" s="5"/>
      <c r="C341" s="5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2">
      <c r="A342" s="1"/>
      <c r="B342" s="5"/>
      <c r="C342" s="5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2">
      <c r="A343" s="1"/>
      <c r="B343" s="5"/>
      <c r="C343" s="5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2">
      <c r="A344" s="1"/>
      <c r="B344" s="5"/>
      <c r="C344" s="5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2">
      <c r="A345" s="1"/>
      <c r="B345" s="5"/>
      <c r="C345" s="5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2">
      <c r="A346" s="1"/>
      <c r="B346" s="5"/>
      <c r="C346" s="5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2">
      <c r="A347" s="1"/>
      <c r="B347" s="5"/>
      <c r="C347" s="5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2">
      <c r="A348" s="1"/>
      <c r="B348" s="5"/>
      <c r="C348" s="5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2">
      <c r="A349" s="1"/>
      <c r="B349" s="5"/>
      <c r="C349" s="5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2">
      <c r="A350" s="1"/>
      <c r="B350" s="5"/>
      <c r="C350" s="5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2">
      <c r="A351" s="1"/>
      <c r="B351" s="5"/>
      <c r="C351" s="5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2">
      <c r="A352" s="1"/>
      <c r="B352" s="5"/>
      <c r="C352" s="5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2">
      <c r="A353" s="1"/>
      <c r="B353" s="5"/>
      <c r="C353" s="5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2">
      <c r="A354" s="1"/>
      <c r="B354" s="5"/>
      <c r="C354" s="5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2">
      <c r="A355" s="1"/>
      <c r="B355" s="5"/>
      <c r="C355" s="5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2">
      <c r="A356" s="1"/>
      <c r="B356" s="5"/>
      <c r="C356" s="5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2">
      <c r="A357" s="1"/>
      <c r="B357" s="5"/>
      <c r="C357" s="5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2">
      <c r="A358" s="1"/>
      <c r="B358" s="5"/>
      <c r="C358" s="5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2">
      <c r="A359" s="1"/>
      <c r="B359" s="5"/>
      <c r="C359" s="5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2">
      <c r="A360" s="1"/>
      <c r="B360" s="5"/>
      <c r="C360" s="5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2">
      <c r="A361" s="1"/>
      <c r="B361" s="5"/>
      <c r="C361" s="5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2">
      <c r="A362" s="1"/>
      <c r="B362" s="5"/>
      <c r="C362" s="5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2">
      <c r="A363" s="1"/>
      <c r="B363" s="5"/>
      <c r="C363" s="5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2">
      <c r="A364" s="1"/>
      <c r="B364" s="5"/>
      <c r="C364" s="5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2">
      <c r="A365" s="1"/>
      <c r="B365" s="5"/>
      <c r="C365" s="5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2">
      <c r="A366" s="1"/>
      <c r="B366" s="5"/>
      <c r="C366" s="5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2">
      <c r="A367" s="1"/>
      <c r="B367" s="5"/>
      <c r="C367" s="5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2">
      <c r="A368" s="1"/>
      <c r="B368" s="5"/>
      <c r="C368" s="5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2">
      <c r="A369" s="1"/>
      <c r="B369" s="5"/>
      <c r="C369" s="5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2">
      <c r="A370" s="1"/>
      <c r="B370" s="5"/>
      <c r="C370" s="5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2">
      <c r="A371" s="1"/>
      <c r="B371" s="5"/>
      <c r="C371" s="5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2">
      <c r="A372" s="1"/>
      <c r="B372" s="5"/>
      <c r="C372" s="5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2">
      <c r="A373" s="1"/>
      <c r="B373" s="5"/>
      <c r="C373" s="5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2">
      <c r="A374" s="1"/>
      <c r="B374" s="5"/>
      <c r="C374" s="5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2">
      <c r="A375" s="1"/>
      <c r="B375" s="5"/>
      <c r="C375" s="5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2">
      <c r="A376" s="1"/>
      <c r="B376" s="5"/>
      <c r="C376" s="5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2">
      <c r="A377" s="1"/>
      <c r="B377" s="5"/>
      <c r="C377" s="5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2">
      <c r="A378" s="1"/>
      <c r="B378" s="5"/>
      <c r="C378" s="5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2">
      <c r="A379" s="1"/>
      <c r="B379" s="5"/>
      <c r="C379" s="5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2">
      <c r="A380" s="1"/>
      <c r="B380" s="5"/>
      <c r="C380" s="5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2">
      <c r="A381" s="1"/>
      <c r="B381" s="5"/>
      <c r="C381" s="5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2">
      <c r="A382" s="1"/>
      <c r="B382" s="5"/>
      <c r="C382" s="5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2">
      <c r="A383" s="1"/>
      <c r="B383" s="5"/>
      <c r="C383" s="5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2">
      <c r="A384" s="1"/>
      <c r="B384" s="5"/>
      <c r="C384" s="5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2">
      <c r="A385" s="1"/>
      <c r="B385" s="5"/>
      <c r="C385" s="5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2">
      <c r="A386" s="1"/>
      <c r="B386" s="5"/>
      <c r="C386" s="5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2">
      <c r="A387" s="1"/>
      <c r="B387" s="5"/>
      <c r="C387" s="5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2">
      <c r="A388" s="1"/>
      <c r="B388" s="5"/>
      <c r="C388" s="5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2">
      <c r="A389" s="1"/>
      <c r="B389" s="5"/>
      <c r="C389" s="5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2">
      <c r="A390" s="1"/>
      <c r="B390" s="5"/>
      <c r="C390" s="5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2">
      <c r="A391" s="1"/>
      <c r="B391" s="5"/>
      <c r="C391" s="5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2">
      <c r="A392" s="1"/>
      <c r="B392" s="5"/>
      <c r="C392" s="5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2">
      <c r="A393" s="1"/>
      <c r="B393" s="5"/>
      <c r="C393" s="5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2">
      <c r="A394" s="1"/>
      <c r="B394" s="5"/>
      <c r="C394" s="5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2">
      <c r="A395" s="1"/>
      <c r="B395" s="5"/>
      <c r="C395" s="5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2">
      <c r="A396" s="1"/>
      <c r="B396" s="5"/>
      <c r="C396" s="5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2">
      <c r="A397" s="1"/>
      <c r="B397" s="5"/>
      <c r="C397" s="5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2">
      <c r="A398" s="1"/>
      <c r="B398" s="5"/>
      <c r="C398" s="5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2">
      <c r="A399" s="1"/>
      <c r="B399" s="5"/>
      <c r="C399" s="5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2">
      <c r="A400" s="1"/>
      <c r="B400" s="5"/>
      <c r="C400" s="5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2">
      <c r="A401" s="1"/>
      <c r="B401" s="5"/>
      <c r="C401" s="5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2">
      <c r="A402" s="1"/>
      <c r="B402" s="5"/>
      <c r="C402" s="5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2">
      <c r="A403" s="1"/>
      <c r="B403" s="5"/>
      <c r="C403" s="5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2">
      <c r="A404" s="1"/>
      <c r="B404" s="5"/>
      <c r="C404" s="5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2">
      <c r="A405" s="1"/>
      <c r="B405" s="5"/>
      <c r="C405" s="5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2">
      <c r="A406" s="1"/>
      <c r="B406" s="5"/>
      <c r="C406" s="5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2">
      <c r="A407" s="1"/>
      <c r="B407" s="5"/>
      <c r="C407" s="5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2">
      <c r="A408" s="1"/>
      <c r="B408" s="5"/>
      <c r="C408" s="5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2">
      <c r="A409" s="1"/>
      <c r="B409" s="5"/>
      <c r="C409" s="5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2">
      <c r="A410" s="1"/>
      <c r="B410" s="5"/>
      <c r="C410" s="5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2">
      <c r="A411" s="1"/>
      <c r="B411" s="5"/>
      <c r="C411" s="5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2">
      <c r="A412" s="1"/>
      <c r="B412" s="5"/>
      <c r="C412" s="5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2">
      <c r="A413" s="1"/>
      <c r="B413" s="5"/>
      <c r="C413" s="5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2">
      <c r="A414" s="1"/>
      <c r="B414" s="5"/>
      <c r="C414" s="5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2">
      <c r="A415" s="1"/>
      <c r="B415" s="5"/>
      <c r="C415" s="5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2">
      <c r="A416" s="1"/>
      <c r="B416" s="5"/>
      <c r="C416" s="5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2">
      <c r="A417" s="1"/>
      <c r="B417" s="5"/>
      <c r="C417" s="5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2">
      <c r="A418" s="1"/>
      <c r="B418" s="5"/>
      <c r="C418" s="5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2">
      <c r="A419" s="1"/>
      <c r="B419" s="5"/>
      <c r="C419" s="5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2">
      <c r="A420" s="1"/>
      <c r="B420" s="5"/>
      <c r="C420" s="5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2">
      <c r="A421" s="1"/>
      <c r="B421" s="5"/>
      <c r="C421" s="5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2">
      <c r="A422" s="1"/>
      <c r="B422" s="5"/>
      <c r="C422" s="5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2">
      <c r="A423" s="1"/>
      <c r="B423" s="5"/>
      <c r="C423" s="5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2">
      <c r="A424" s="1"/>
      <c r="B424" s="5"/>
      <c r="C424" s="5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2">
      <c r="A425" s="1"/>
      <c r="B425" s="5"/>
      <c r="C425" s="5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2">
      <c r="A426" s="1"/>
      <c r="B426" s="5"/>
      <c r="C426" s="5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2">
      <c r="A427" s="1"/>
      <c r="B427" s="5"/>
      <c r="C427" s="5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2">
      <c r="A428" s="1"/>
      <c r="B428" s="5"/>
      <c r="C428" s="5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2">
      <c r="A429" s="1"/>
      <c r="B429" s="5"/>
      <c r="C429" s="5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2">
      <c r="A430" s="1"/>
      <c r="B430" s="5"/>
      <c r="C430" s="5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2">
      <c r="A431" s="1"/>
      <c r="B431" s="5"/>
      <c r="C431" s="5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2">
      <c r="A432" s="1"/>
      <c r="B432" s="5"/>
      <c r="C432" s="5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2">
      <c r="A433" s="1"/>
      <c r="B433" s="5"/>
      <c r="C433" s="5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2">
      <c r="A434" s="1"/>
      <c r="B434" s="5"/>
      <c r="C434" s="5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2">
      <c r="A435" s="1"/>
      <c r="B435" s="5"/>
      <c r="C435" s="5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2">
      <c r="A436" s="1"/>
      <c r="B436" s="5"/>
      <c r="C436" s="5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2">
      <c r="A437" s="1"/>
      <c r="B437" s="5"/>
      <c r="C437" s="5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2">
      <c r="A438" s="1"/>
      <c r="B438" s="5"/>
      <c r="C438" s="5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2">
      <c r="A439" s="1"/>
      <c r="B439" s="5"/>
      <c r="C439" s="5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2">
      <c r="A440" s="1"/>
      <c r="B440" s="5"/>
      <c r="C440" s="5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2">
      <c r="A441" s="1"/>
      <c r="B441" s="5"/>
      <c r="C441" s="5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2">
      <c r="A442" s="1"/>
      <c r="B442" s="5"/>
      <c r="C442" s="5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2">
      <c r="A443" s="1"/>
      <c r="B443" s="5"/>
      <c r="C443" s="5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2">
      <c r="A444" s="1"/>
      <c r="B444" s="5"/>
      <c r="C444" s="5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2">
      <c r="A445" s="1"/>
      <c r="B445" s="5"/>
      <c r="C445" s="5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2">
      <c r="A446" s="1"/>
      <c r="B446" s="5"/>
      <c r="C446" s="5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2">
      <c r="A447" s="1"/>
      <c r="B447" s="5"/>
      <c r="C447" s="5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2">
      <c r="A448" s="1"/>
      <c r="B448" s="5"/>
      <c r="C448" s="5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2">
      <c r="A449" s="1"/>
      <c r="B449" s="5"/>
      <c r="C449" s="5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2">
      <c r="A450" s="1"/>
      <c r="B450" s="5"/>
      <c r="C450" s="5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2">
      <c r="A451" s="1"/>
      <c r="B451" s="5"/>
      <c r="C451" s="5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2">
      <c r="A452" s="1"/>
      <c r="B452" s="5"/>
      <c r="C452" s="5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2">
      <c r="A453" s="1"/>
      <c r="B453" s="5"/>
      <c r="C453" s="5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2">
      <c r="A454" s="1"/>
      <c r="B454" s="5"/>
      <c r="C454" s="5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2">
      <c r="A455" s="1"/>
      <c r="B455" s="5"/>
      <c r="C455" s="5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2">
      <c r="A456" s="1"/>
      <c r="B456" s="5"/>
      <c r="C456" s="5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2">
      <c r="A457" s="1"/>
      <c r="B457" s="5"/>
      <c r="C457" s="5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2">
      <c r="A458" s="1"/>
      <c r="B458" s="5"/>
      <c r="C458" s="5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2">
      <c r="A459" s="1"/>
      <c r="B459" s="5"/>
      <c r="C459" s="5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2">
      <c r="A460" s="1"/>
      <c r="B460" s="5"/>
      <c r="C460" s="5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2">
      <c r="A461" s="1"/>
      <c r="B461" s="5"/>
      <c r="C461" s="5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2">
      <c r="A462" s="1"/>
      <c r="B462" s="5"/>
      <c r="C462" s="5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2">
      <c r="A463" s="1"/>
      <c r="B463" s="5"/>
      <c r="C463" s="5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2">
      <c r="A464" s="1"/>
      <c r="B464" s="5"/>
      <c r="C464" s="5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2">
      <c r="A465" s="1"/>
      <c r="B465" s="5"/>
      <c r="C465" s="5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2">
      <c r="A466" s="1"/>
      <c r="B466" s="5"/>
      <c r="C466" s="5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2">
      <c r="A467" s="1"/>
      <c r="B467" s="5"/>
      <c r="C467" s="5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2">
      <c r="A468" s="1"/>
      <c r="B468" s="5"/>
      <c r="C468" s="5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2">
      <c r="A469" s="1"/>
      <c r="B469" s="5"/>
      <c r="C469" s="5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2">
      <c r="A470" s="1"/>
      <c r="B470" s="5"/>
      <c r="C470" s="5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2">
      <c r="A471" s="1"/>
      <c r="B471" s="5"/>
      <c r="C471" s="5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2">
      <c r="A472" s="1"/>
      <c r="B472" s="5"/>
      <c r="C472" s="5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2">
      <c r="A473" s="1"/>
      <c r="B473" s="5"/>
      <c r="C473" s="5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2">
      <c r="A474" s="1"/>
      <c r="B474" s="5"/>
      <c r="C474" s="5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2">
      <c r="A475" s="1"/>
      <c r="B475" s="5"/>
      <c r="C475" s="5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2">
      <c r="A476" s="1"/>
      <c r="B476" s="5"/>
      <c r="C476" s="5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2">
      <c r="A477" s="1"/>
      <c r="B477" s="5"/>
      <c r="C477" s="5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2">
      <c r="A478" s="1"/>
      <c r="B478" s="5"/>
      <c r="C478" s="5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2">
      <c r="A479" s="1"/>
      <c r="B479" s="5"/>
      <c r="C479" s="5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2">
      <c r="A480" s="1"/>
      <c r="B480" s="5"/>
      <c r="C480" s="5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2">
      <c r="A481" s="1"/>
      <c r="B481" s="5"/>
      <c r="C481" s="5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2">
      <c r="A482" s="1"/>
      <c r="B482" s="5"/>
      <c r="C482" s="5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2">
      <c r="A483" s="1"/>
      <c r="B483" s="5"/>
      <c r="C483" s="5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2">
      <c r="A484" s="1"/>
      <c r="B484" s="5"/>
      <c r="C484" s="5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2">
      <c r="A485" s="1"/>
      <c r="B485" s="5"/>
      <c r="C485" s="5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2">
      <c r="A486" s="1"/>
      <c r="B486" s="5"/>
      <c r="C486" s="5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2">
      <c r="A487" s="1"/>
      <c r="B487" s="5"/>
      <c r="C487" s="5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2">
      <c r="A488" s="1"/>
      <c r="B488" s="5"/>
      <c r="C488" s="5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2">
      <c r="A489" s="1"/>
      <c r="B489" s="5"/>
      <c r="C489" s="5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2">
      <c r="A490" s="1"/>
      <c r="B490" s="5"/>
      <c r="C490" s="5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2">
      <c r="A491" s="1"/>
      <c r="B491" s="5"/>
      <c r="C491" s="5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2">
      <c r="A492" s="1"/>
      <c r="B492" s="5"/>
      <c r="C492" s="5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2">
      <c r="A493" s="1"/>
      <c r="B493" s="5"/>
      <c r="C493" s="5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2">
      <c r="A494" s="1"/>
      <c r="B494" s="5"/>
      <c r="C494" s="5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2">
      <c r="A495" s="1"/>
      <c r="B495" s="5"/>
      <c r="C495" s="5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2">
      <c r="A496" s="1"/>
      <c r="B496" s="5"/>
      <c r="C496" s="5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2">
      <c r="A497" s="1"/>
      <c r="B497" s="5"/>
      <c r="C497" s="5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2">
      <c r="A498" s="1"/>
      <c r="B498" s="5"/>
      <c r="C498" s="5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2">
      <c r="A499" s="1"/>
      <c r="B499" s="5"/>
      <c r="C499" s="5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2">
      <c r="A500" s="1"/>
      <c r="B500" s="5"/>
      <c r="C500" s="5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2">
      <c r="A501" s="1"/>
      <c r="B501" s="5"/>
      <c r="C501" s="5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2">
      <c r="A502" s="1"/>
      <c r="B502" s="5"/>
      <c r="C502" s="5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2">
      <c r="A503" s="1"/>
      <c r="B503" s="5"/>
      <c r="C503" s="5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2">
      <c r="A504" s="1"/>
      <c r="B504" s="5"/>
      <c r="C504" s="5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2">
      <c r="A505" s="1"/>
      <c r="B505" s="5"/>
      <c r="C505" s="5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2">
      <c r="A506" s="1"/>
      <c r="B506" s="5"/>
      <c r="C506" s="5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2">
      <c r="A507" s="1"/>
      <c r="B507" s="5"/>
      <c r="C507" s="5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2">
      <c r="A508" s="1"/>
      <c r="B508" s="5"/>
      <c r="C508" s="5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2">
      <c r="A509" s="1"/>
      <c r="B509" s="5"/>
      <c r="C509" s="5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2">
      <c r="A510" s="1"/>
      <c r="B510" s="5"/>
      <c r="C510" s="5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2">
      <c r="A511" s="1"/>
      <c r="B511" s="5"/>
      <c r="C511" s="5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2">
      <c r="A512" s="1"/>
      <c r="B512" s="5"/>
      <c r="C512" s="5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2">
      <c r="A513" s="1"/>
      <c r="B513" s="5"/>
      <c r="C513" s="5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2">
      <c r="A514" s="1"/>
      <c r="B514" s="5"/>
      <c r="C514" s="5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2">
      <c r="A515" s="1"/>
      <c r="B515" s="5"/>
      <c r="C515" s="5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2">
      <c r="A516" s="1"/>
      <c r="B516" s="5"/>
      <c r="C516" s="5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2">
      <c r="A517" s="1"/>
      <c r="B517" s="5"/>
      <c r="C517" s="5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2">
      <c r="A518" s="1"/>
      <c r="B518" s="5"/>
      <c r="C518" s="5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2">
      <c r="A519" s="1"/>
      <c r="B519" s="5"/>
      <c r="C519" s="5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2">
      <c r="A520" s="1"/>
      <c r="B520" s="5"/>
      <c r="C520" s="5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2">
      <c r="A521" s="1"/>
      <c r="B521" s="5"/>
      <c r="C521" s="5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2">
      <c r="A522" s="1"/>
      <c r="B522" s="5"/>
      <c r="C522" s="5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2">
      <c r="A523" s="1"/>
      <c r="B523" s="5"/>
      <c r="C523" s="5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2">
      <c r="A524" s="1"/>
      <c r="B524" s="5"/>
      <c r="C524" s="5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2">
      <c r="A525" s="1"/>
      <c r="B525" s="5"/>
      <c r="C525" s="5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2">
      <c r="A526" s="1"/>
      <c r="B526" s="5"/>
      <c r="C526" s="5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2">
      <c r="A527" s="1"/>
      <c r="B527" s="5"/>
      <c r="C527" s="5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2">
      <c r="A528" s="1"/>
      <c r="B528" s="5"/>
      <c r="C528" s="5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2">
      <c r="A529" s="1"/>
      <c r="B529" s="5"/>
      <c r="C529" s="5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2">
      <c r="A530" s="1"/>
      <c r="B530" s="5"/>
      <c r="C530" s="5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2">
      <c r="A531" s="1"/>
      <c r="B531" s="5"/>
      <c r="C531" s="5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2">
      <c r="A532" s="1"/>
      <c r="B532" s="5"/>
      <c r="C532" s="5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2">
      <c r="A533" s="1"/>
      <c r="B533" s="5"/>
      <c r="C533" s="5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2">
      <c r="A534" s="1"/>
      <c r="B534" s="5"/>
      <c r="C534" s="5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2">
      <c r="A535" s="1"/>
      <c r="B535" s="5"/>
      <c r="C535" s="5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2">
      <c r="A536" s="1"/>
      <c r="B536" s="5"/>
      <c r="C536" s="5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2">
      <c r="A537" s="1"/>
      <c r="B537" s="5"/>
      <c r="C537" s="5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2">
      <c r="A538" s="1"/>
      <c r="B538" s="5"/>
      <c r="C538" s="5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2">
      <c r="A539" s="1"/>
      <c r="B539" s="5"/>
      <c r="C539" s="5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2">
      <c r="A540" s="1"/>
      <c r="B540" s="5"/>
      <c r="C540" s="5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2">
      <c r="A541" s="1"/>
      <c r="B541" s="5"/>
      <c r="C541" s="5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2">
      <c r="A542" s="1"/>
      <c r="B542" s="5"/>
      <c r="C542" s="5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2">
      <c r="A543" s="1"/>
      <c r="B543" s="5"/>
      <c r="C543" s="5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2">
      <c r="A544" s="1"/>
      <c r="B544" s="5"/>
      <c r="C544" s="5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2">
      <c r="A545" s="1"/>
      <c r="B545" s="5"/>
      <c r="C545" s="5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2">
      <c r="A546" s="1"/>
      <c r="B546" s="5"/>
      <c r="C546" s="5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2">
      <c r="A547" s="1"/>
      <c r="B547" s="5"/>
      <c r="C547" s="5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2">
      <c r="A548" s="1"/>
      <c r="B548" s="5"/>
      <c r="C548" s="5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2">
      <c r="A549" s="1"/>
      <c r="B549" s="5"/>
      <c r="C549" s="5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2">
      <c r="A550" s="1"/>
      <c r="B550" s="5"/>
      <c r="C550" s="5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2">
      <c r="A551" s="1"/>
      <c r="B551" s="5"/>
      <c r="C551" s="5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2">
      <c r="A552" s="1"/>
      <c r="B552" s="5"/>
      <c r="C552" s="5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2">
      <c r="A553" s="1"/>
      <c r="B553" s="5"/>
      <c r="C553" s="5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2">
      <c r="A554" s="1"/>
      <c r="B554" s="5"/>
      <c r="C554" s="5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2">
      <c r="A555" s="1"/>
      <c r="B555" s="5"/>
      <c r="C555" s="5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2">
      <c r="A556" s="1"/>
      <c r="B556" s="5"/>
      <c r="C556" s="5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2">
      <c r="A557" s="1"/>
      <c r="B557" s="5"/>
      <c r="C557" s="5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2">
      <c r="A558" s="1"/>
      <c r="B558" s="5"/>
      <c r="C558" s="5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2">
      <c r="A559" s="1"/>
      <c r="B559" s="5"/>
      <c r="C559" s="5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2">
      <c r="A560" s="1"/>
      <c r="B560" s="5"/>
      <c r="C560" s="5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2">
      <c r="A561" s="1"/>
      <c r="B561" s="5"/>
      <c r="C561" s="5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2">
      <c r="A562" s="1"/>
      <c r="B562" s="5"/>
      <c r="C562" s="5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2">
      <c r="A563" s="1"/>
      <c r="B563" s="5"/>
      <c r="C563" s="5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2">
      <c r="A564" s="1"/>
      <c r="B564" s="5"/>
      <c r="C564" s="5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2">
      <c r="A565" s="1"/>
      <c r="B565" s="5"/>
      <c r="C565" s="5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2">
      <c r="A566" s="1"/>
      <c r="B566" s="5"/>
      <c r="C566" s="5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2">
      <c r="A567" s="1"/>
      <c r="B567" s="5"/>
      <c r="C567" s="5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2">
      <c r="A568" s="1"/>
      <c r="B568" s="5"/>
      <c r="C568" s="5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2">
      <c r="A569" s="1"/>
      <c r="B569" s="5"/>
      <c r="C569" s="5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2">
      <c r="A570" s="1"/>
      <c r="B570" s="5"/>
      <c r="C570" s="5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2">
      <c r="A571" s="1"/>
      <c r="B571" s="5"/>
      <c r="C571" s="5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2">
      <c r="A572" s="1"/>
      <c r="B572" s="5"/>
      <c r="C572" s="5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2">
      <c r="A573" s="1"/>
      <c r="B573" s="5"/>
      <c r="C573" s="5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2">
      <c r="A574" s="1"/>
      <c r="B574" s="5"/>
      <c r="C574" s="5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2">
      <c r="A575" s="1"/>
      <c r="B575" s="5"/>
      <c r="C575" s="5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2">
      <c r="A576" s="1"/>
      <c r="B576" s="5"/>
      <c r="C576" s="5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2">
      <c r="A577" s="1"/>
      <c r="B577" s="5"/>
      <c r="C577" s="5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2">
      <c r="A578" s="1"/>
      <c r="B578" s="5"/>
      <c r="C578" s="5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2">
      <c r="A579" s="1"/>
      <c r="B579" s="5"/>
      <c r="C579" s="5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2">
      <c r="A580" s="1"/>
      <c r="B580" s="5"/>
      <c r="C580" s="5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2">
      <c r="A581" s="1"/>
      <c r="B581" s="5"/>
      <c r="C581" s="5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2">
      <c r="A582" s="1"/>
      <c r="B582" s="5"/>
      <c r="C582" s="5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2">
      <c r="A583" s="1"/>
      <c r="B583" s="5"/>
      <c r="C583" s="5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2">
      <c r="A584" s="1"/>
      <c r="B584" s="5"/>
      <c r="C584" s="5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2">
      <c r="A585" s="1"/>
      <c r="B585" s="5"/>
      <c r="C585" s="5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2">
      <c r="A586" s="1"/>
      <c r="B586" s="5"/>
      <c r="C586" s="5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2">
      <c r="A587" s="1"/>
      <c r="B587" s="5"/>
      <c r="C587" s="5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2">
      <c r="A588" s="1"/>
      <c r="B588" s="5"/>
      <c r="C588" s="5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2">
      <c r="A589" s="1"/>
      <c r="B589" s="5"/>
      <c r="C589" s="5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2">
      <c r="A590" s="1"/>
      <c r="B590" s="5"/>
      <c r="C590" s="5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2">
      <c r="A591" s="1"/>
      <c r="B591" s="5"/>
      <c r="C591" s="5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2">
      <c r="A592" s="1"/>
      <c r="B592" s="5"/>
      <c r="C592" s="5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2">
      <c r="A593" s="1"/>
      <c r="B593" s="5"/>
      <c r="C593" s="5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2">
      <c r="A594" s="1"/>
      <c r="B594" s="5"/>
      <c r="C594" s="5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2">
      <c r="A595" s="1"/>
      <c r="B595" s="5"/>
      <c r="C595" s="5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2">
      <c r="A596" s="1"/>
      <c r="B596" s="5"/>
      <c r="C596" s="5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2">
      <c r="A597" s="1"/>
      <c r="B597" s="5"/>
      <c r="C597" s="5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2">
      <c r="A598" s="1"/>
      <c r="B598" s="5"/>
      <c r="C598" s="5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2">
      <c r="A599" s="1"/>
      <c r="B599" s="5"/>
      <c r="C599" s="5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2">
      <c r="A600" s="1"/>
      <c r="B600" s="5"/>
      <c r="C600" s="5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2">
      <c r="A601" s="1"/>
      <c r="B601" s="5"/>
      <c r="C601" s="5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2">
      <c r="A602" s="1"/>
      <c r="B602" s="5"/>
      <c r="C602" s="5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2">
      <c r="A603" s="1"/>
      <c r="B603" s="5"/>
      <c r="C603" s="5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2">
      <c r="A604" s="1"/>
      <c r="B604" s="5"/>
      <c r="C604" s="5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2">
      <c r="A605" s="1"/>
      <c r="B605" s="5"/>
      <c r="C605" s="5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2">
      <c r="A606" s="1"/>
      <c r="B606" s="5"/>
      <c r="C606" s="5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2">
      <c r="A607" s="1"/>
      <c r="B607" s="5"/>
      <c r="C607" s="5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2">
      <c r="A608" s="1"/>
      <c r="B608" s="5"/>
      <c r="C608" s="5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2">
      <c r="A609" s="1"/>
      <c r="B609" s="5"/>
      <c r="C609" s="5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2">
      <c r="A610" s="1"/>
      <c r="B610" s="5"/>
      <c r="C610" s="5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2">
      <c r="A611" s="1"/>
      <c r="B611" s="5"/>
      <c r="C611" s="5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2">
      <c r="A612" s="1"/>
      <c r="B612" s="5"/>
      <c r="C612" s="5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2">
      <c r="A613" s="1"/>
      <c r="B613" s="5"/>
      <c r="C613" s="5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2">
      <c r="A614" s="1"/>
      <c r="B614" s="5"/>
      <c r="C614" s="5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2">
      <c r="A615" s="1"/>
      <c r="B615" s="5"/>
      <c r="C615" s="5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2">
      <c r="A616" s="1"/>
      <c r="B616" s="5"/>
      <c r="C616" s="5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2">
      <c r="A617" s="1"/>
      <c r="B617" s="5"/>
      <c r="C617" s="5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2">
      <c r="A618" s="1"/>
      <c r="B618" s="5"/>
      <c r="C618" s="5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2">
      <c r="A619" s="1"/>
      <c r="B619" s="5"/>
      <c r="C619" s="5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2">
      <c r="A620" s="1"/>
      <c r="B620" s="5"/>
      <c r="C620" s="5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2">
      <c r="A621" s="1"/>
      <c r="B621" s="5"/>
      <c r="C621" s="5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2">
      <c r="A622" s="1"/>
      <c r="B622" s="5"/>
      <c r="C622" s="5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2">
      <c r="A623" s="1"/>
      <c r="B623" s="5"/>
      <c r="C623" s="5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2">
      <c r="A624" s="1"/>
      <c r="B624" s="5"/>
      <c r="C624" s="5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2">
      <c r="A625" s="1"/>
      <c r="B625" s="5"/>
      <c r="C625" s="5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2">
      <c r="A626" s="1"/>
      <c r="B626" s="5"/>
      <c r="C626" s="5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2">
      <c r="A627" s="1"/>
      <c r="B627" s="5"/>
      <c r="C627" s="5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2">
      <c r="A628" s="1"/>
      <c r="B628" s="5"/>
      <c r="C628" s="5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2">
      <c r="A629" s="1"/>
      <c r="B629" s="5"/>
      <c r="C629" s="5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2">
      <c r="A630" s="1"/>
      <c r="B630" s="5"/>
      <c r="C630" s="5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2">
      <c r="A631" s="1"/>
      <c r="B631" s="5"/>
      <c r="C631" s="5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2">
      <c r="A632" s="1"/>
      <c r="B632" s="5"/>
      <c r="C632" s="5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2">
      <c r="A633" s="1"/>
      <c r="B633" s="5"/>
      <c r="C633" s="5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2">
      <c r="A634" s="1"/>
      <c r="B634" s="5"/>
      <c r="C634" s="5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2">
      <c r="A635" s="1"/>
      <c r="B635" s="5"/>
      <c r="C635" s="5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2">
      <c r="A636" s="1"/>
      <c r="B636" s="5"/>
      <c r="C636" s="5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2">
      <c r="A637" s="1"/>
      <c r="B637" s="5"/>
      <c r="C637" s="5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2">
      <c r="A638" s="1"/>
      <c r="B638" s="5"/>
      <c r="C638" s="5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2">
      <c r="A639" s="1"/>
      <c r="B639" s="5"/>
      <c r="C639" s="5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2">
      <c r="A640" s="1"/>
      <c r="B640" s="5"/>
      <c r="C640" s="5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2">
      <c r="A641" s="1"/>
      <c r="B641" s="5"/>
      <c r="C641" s="5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2">
      <c r="A642" s="1"/>
      <c r="B642" s="5"/>
      <c r="C642" s="5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2">
      <c r="A643" s="1"/>
      <c r="B643" s="5"/>
      <c r="C643" s="5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2">
      <c r="A644" s="1"/>
      <c r="B644" s="5"/>
      <c r="C644" s="5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2">
      <c r="A645" s="1"/>
      <c r="B645" s="5"/>
      <c r="C645" s="5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2">
      <c r="A646" s="1"/>
      <c r="B646" s="5"/>
      <c r="C646" s="5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2">
      <c r="A647" s="1"/>
      <c r="B647" s="5"/>
      <c r="C647" s="5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2">
      <c r="A648" s="1"/>
      <c r="B648" s="5"/>
      <c r="C648" s="5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2">
      <c r="A649" s="1"/>
      <c r="B649" s="5"/>
      <c r="C649" s="5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2">
      <c r="A650" s="1"/>
      <c r="B650" s="5"/>
      <c r="C650" s="5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2">
      <c r="A651" s="1"/>
      <c r="B651" s="5"/>
      <c r="C651" s="5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2">
      <c r="A652" s="1"/>
      <c r="B652" s="5"/>
      <c r="C652" s="5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2">
      <c r="A653" s="1"/>
      <c r="B653" s="5"/>
      <c r="C653" s="5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2">
      <c r="A654" s="1"/>
      <c r="B654" s="5"/>
      <c r="C654" s="5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2">
      <c r="A655" s="1"/>
      <c r="B655" s="5"/>
      <c r="C655" s="5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2">
      <c r="A656" s="1"/>
      <c r="B656" s="5"/>
      <c r="C656" s="5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2">
      <c r="A657" s="1"/>
      <c r="B657" s="5"/>
      <c r="C657" s="5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2">
      <c r="A658" s="1"/>
      <c r="B658" s="5"/>
      <c r="C658" s="5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2">
      <c r="A659" s="1"/>
      <c r="B659" s="5"/>
      <c r="C659" s="5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2">
      <c r="A660" s="1"/>
      <c r="B660" s="5"/>
      <c r="C660" s="5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2">
      <c r="A661" s="1"/>
      <c r="B661" s="5"/>
      <c r="C661" s="5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2">
      <c r="A662" s="1"/>
      <c r="B662" s="5"/>
      <c r="C662" s="5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2">
      <c r="A663" s="1"/>
      <c r="B663" s="5"/>
      <c r="C663" s="5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2">
      <c r="A664" s="1"/>
      <c r="B664" s="5"/>
      <c r="C664" s="5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2">
      <c r="A665" s="1"/>
      <c r="B665" s="5"/>
      <c r="C665" s="5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2">
      <c r="A666" s="1"/>
      <c r="B666" s="5"/>
      <c r="C666" s="5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2">
      <c r="A667" s="1"/>
      <c r="B667" s="5"/>
      <c r="C667" s="5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2">
      <c r="A668" s="1"/>
      <c r="B668" s="5"/>
      <c r="C668" s="5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2">
      <c r="A669" s="1"/>
      <c r="B669" s="5"/>
      <c r="C669" s="5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2">
      <c r="A670" s="1"/>
      <c r="B670" s="5"/>
      <c r="C670" s="5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2">
      <c r="A671" s="1"/>
      <c r="B671" s="5"/>
      <c r="C671" s="5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2">
      <c r="A672" s="1"/>
      <c r="B672" s="5"/>
      <c r="C672" s="5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2">
      <c r="A673" s="1"/>
      <c r="B673" s="5"/>
      <c r="C673" s="5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2">
      <c r="A674" s="1"/>
      <c r="B674" s="5"/>
      <c r="C674" s="5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2">
      <c r="A675" s="1"/>
      <c r="B675" s="5"/>
      <c r="C675" s="5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2">
      <c r="A676" s="1"/>
      <c r="B676" s="5"/>
      <c r="C676" s="5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2">
      <c r="A677" s="1"/>
      <c r="B677" s="5"/>
      <c r="C677" s="5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2">
      <c r="A678" s="1"/>
      <c r="B678" s="5"/>
      <c r="C678" s="5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2">
      <c r="A679" s="1"/>
      <c r="B679" s="5"/>
      <c r="C679" s="5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2">
      <c r="A680" s="1"/>
      <c r="B680" s="5"/>
      <c r="C680" s="5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2">
      <c r="A681" s="1"/>
      <c r="B681" s="5"/>
      <c r="C681" s="5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2">
      <c r="A682" s="1"/>
      <c r="B682" s="5"/>
      <c r="C682" s="5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2">
      <c r="A683" s="1"/>
      <c r="B683" s="5"/>
      <c r="C683" s="5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2">
      <c r="A684" s="1"/>
      <c r="B684" s="5"/>
      <c r="C684" s="5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2">
      <c r="A685" s="1"/>
      <c r="B685" s="5"/>
      <c r="C685" s="5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2">
      <c r="A686" s="1"/>
      <c r="B686" s="5"/>
      <c r="C686" s="5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2">
      <c r="A687" s="1"/>
      <c r="B687" s="5"/>
      <c r="C687" s="5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2">
      <c r="A688" s="1"/>
      <c r="B688" s="5"/>
      <c r="C688" s="5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2">
      <c r="A689" s="1"/>
      <c r="B689" s="5"/>
      <c r="C689" s="5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2">
      <c r="A690" s="1"/>
      <c r="B690" s="5"/>
      <c r="C690" s="5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2">
      <c r="A691" s="1"/>
      <c r="B691" s="5"/>
      <c r="C691" s="5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2">
      <c r="A692" s="1"/>
      <c r="B692" s="5"/>
      <c r="C692" s="5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2">
      <c r="A693" s="1"/>
      <c r="B693" s="5"/>
      <c r="C693" s="5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2">
      <c r="A694" s="1"/>
      <c r="B694" s="5"/>
      <c r="C694" s="5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2">
      <c r="A695" s="1"/>
      <c r="B695" s="5"/>
      <c r="C695" s="5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2">
      <c r="A696" s="1"/>
      <c r="B696" s="5"/>
      <c r="C696" s="5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2">
      <c r="A697" s="1"/>
      <c r="B697" s="5"/>
      <c r="C697" s="5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2">
      <c r="A698" s="1"/>
      <c r="B698" s="5"/>
      <c r="C698" s="5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2">
      <c r="A699" s="1"/>
      <c r="B699" s="5"/>
      <c r="C699" s="5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2">
      <c r="A700" s="1"/>
      <c r="B700" s="5"/>
      <c r="C700" s="5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2">
      <c r="A701" s="1"/>
      <c r="B701" s="5"/>
      <c r="C701" s="5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2">
      <c r="A702" s="1"/>
      <c r="B702" s="5"/>
      <c r="C702" s="5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2">
      <c r="A703" s="1"/>
      <c r="B703" s="5"/>
      <c r="C703" s="5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2">
      <c r="A704" s="1"/>
      <c r="B704" s="5"/>
      <c r="C704" s="5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2">
      <c r="A705" s="1"/>
      <c r="B705" s="5"/>
      <c r="C705" s="5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2">
      <c r="A706" s="1"/>
      <c r="B706" s="5"/>
      <c r="C706" s="5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2">
      <c r="A707" s="1"/>
      <c r="B707" s="5"/>
      <c r="C707" s="5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2">
      <c r="A708" s="1"/>
      <c r="B708" s="5"/>
      <c r="C708" s="5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2">
      <c r="A709" s="1"/>
      <c r="B709" s="5"/>
      <c r="C709" s="5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2">
      <c r="A710" s="1"/>
      <c r="B710" s="5"/>
      <c r="C710" s="5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2">
      <c r="A711" s="1"/>
      <c r="B711" s="5"/>
      <c r="C711" s="5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2">
      <c r="A712" s="1"/>
      <c r="B712" s="5"/>
      <c r="C712" s="5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2">
      <c r="A713" s="1"/>
      <c r="B713" s="5"/>
      <c r="C713" s="5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2">
      <c r="A714" s="1"/>
      <c r="B714" s="5"/>
      <c r="C714" s="5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2">
      <c r="A715" s="1"/>
      <c r="B715" s="5"/>
      <c r="C715" s="5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2">
      <c r="A716" s="1"/>
      <c r="B716" s="5"/>
      <c r="C716" s="5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2">
      <c r="A717" s="1"/>
      <c r="B717" s="5"/>
      <c r="C717" s="5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2">
      <c r="A718" s="1"/>
      <c r="B718" s="5"/>
      <c r="C718" s="5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2">
      <c r="A719" s="1"/>
      <c r="B719" s="5"/>
      <c r="C719" s="5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2">
      <c r="A720" s="1"/>
      <c r="B720" s="5"/>
      <c r="C720" s="5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2">
      <c r="A721" s="1"/>
      <c r="B721" s="5"/>
      <c r="C721" s="5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2">
      <c r="A722" s="1"/>
      <c r="B722" s="5"/>
      <c r="C722" s="5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2">
      <c r="A723" s="1"/>
      <c r="B723" s="5"/>
      <c r="C723" s="5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2">
      <c r="A724" s="1"/>
      <c r="B724" s="5"/>
      <c r="C724" s="5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2">
      <c r="A725" s="1"/>
      <c r="B725" s="5"/>
      <c r="C725" s="5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2">
      <c r="A726" s="1"/>
      <c r="B726" s="5"/>
      <c r="C726" s="5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2">
      <c r="A727" s="1"/>
      <c r="B727" s="5"/>
      <c r="C727" s="5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2">
      <c r="A728" s="1"/>
      <c r="B728" s="5"/>
      <c r="C728" s="5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2">
      <c r="A729" s="1"/>
      <c r="B729" s="5"/>
      <c r="C729" s="5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2">
      <c r="A730" s="1"/>
      <c r="B730" s="5"/>
      <c r="C730" s="5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2">
      <c r="A731" s="1"/>
      <c r="B731" s="5"/>
      <c r="C731" s="5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2">
      <c r="A732" s="1"/>
      <c r="B732" s="5"/>
      <c r="C732" s="5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2">
      <c r="A733" s="1"/>
      <c r="B733" s="5"/>
      <c r="C733" s="5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2">
      <c r="A734" s="1"/>
      <c r="B734" s="5"/>
      <c r="C734" s="5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2">
      <c r="A735" s="1"/>
      <c r="B735" s="5"/>
      <c r="C735" s="5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2">
      <c r="A736" s="1"/>
      <c r="B736" s="5"/>
      <c r="C736" s="5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2">
      <c r="A737" s="1"/>
      <c r="B737" s="5"/>
      <c r="C737" s="5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2">
      <c r="A738" s="1"/>
      <c r="B738" s="5"/>
      <c r="C738" s="5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2">
      <c r="A739" s="1"/>
      <c r="B739" s="5"/>
      <c r="C739" s="5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2">
      <c r="A740" s="1"/>
      <c r="B740" s="5"/>
      <c r="C740" s="5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2">
      <c r="A741" s="1"/>
      <c r="B741" s="5"/>
      <c r="C741" s="5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2">
      <c r="A742" s="1"/>
      <c r="B742" s="5"/>
      <c r="C742" s="5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2">
      <c r="A743" s="1"/>
      <c r="B743" s="5"/>
      <c r="C743" s="5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2">
      <c r="A744" s="1"/>
      <c r="B744" s="5"/>
      <c r="C744" s="5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2">
      <c r="A745" s="1"/>
      <c r="B745" s="5"/>
      <c r="C745" s="5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2">
      <c r="A746" s="1"/>
      <c r="B746" s="5"/>
      <c r="C746" s="5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2">
      <c r="A747" s="1"/>
      <c r="B747" s="5"/>
      <c r="C747" s="5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2">
      <c r="A748" s="1"/>
      <c r="B748" s="5"/>
      <c r="C748" s="5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2">
      <c r="A749" s="1"/>
      <c r="B749" s="5"/>
      <c r="C749" s="5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2">
      <c r="A750" s="1"/>
      <c r="B750" s="5"/>
      <c r="C750" s="5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2">
      <c r="A751" s="1"/>
      <c r="B751" s="5"/>
      <c r="C751" s="5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2">
      <c r="A752" s="1"/>
      <c r="B752" s="5"/>
      <c r="C752" s="5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2">
      <c r="A753" s="1"/>
      <c r="B753" s="5"/>
      <c r="C753" s="5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2">
      <c r="A754" s="1"/>
      <c r="B754" s="5"/>
      <c r="C754" s="5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2">
      <c r="A755" s="1"/>
      <c r="B755" s="5"/>
      <c r="C755" s="5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2">
      <c r="A756" s="1"/>
      <c r="B756" s="5"/>
      <c r="C756" s="5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2">
      <c r="A757" s="1"/>
      <c r="B757" s="5"/>
      <c r="C757" s="5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2">
      <c r="A758" s="1"/>
      <c r="B758" s="5"/>
      <c r="C758" s="5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2">
      <c r="A759" s="1"/>
      <c r="B759" s="5"/>
      <c r="C759" s="5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2">
      <c r="A760" s="1"/>
      <c r="B760" s="5"/>
      <c r="C760" s="5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2">
      <c r="A761" s="1"/>
      <c r="B761" s="5"/>
      <c r="C761" s="5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2">
      <c r="A762" s="1"/>
      <c r="B762" s="5"/>
      <c r="C762" s="5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2">
      <c r="A763" s="1"/>
      <c r="B763" s="5"/>
      <c r="C763" s="5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2">
      <c r="A764" s="1"/>
      <c r="B764" s="5"/>
      <c r="C764" s="5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2">
      <c r="A765" s="1"/>
      <c r="B765" s="5"/>
      <c r="C765" s="5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2">
      <c r="A766" s="1"/>
      <c r="B766" s="5"/>
      <c r="C766" s="5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2">
      <c r="A767" s="1"/>
      <c r="B767" s="5"/>
      <c r="C767" s="5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2">
      <c r="A768" s="1"/>
      <c r="B768" s="5"/>
      <c r="C768" s="5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2">
      <c r="A769" s="1"/>
      <c r="B769" s="5"/>
      <c r="C769" s="5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2">
      <c r="A770" s="1"/>
      <c r="B770" s="5"/>
      <c r="C770" s="5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2">
      <c r="A771" s="1"/>
      <c r="B771" s="5"/>
      <c r="C771" s="5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2">
      <c r="A772" s="1"/>
      <c r="B772" s="5"/>
      <c r="C772" s="5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2">
      <c r="A773" s="1"/>
      <c r="B773" s="5"/>
      <c r="C773" s="5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2">
      <c r="A774" s="1"/>
      <c r="B774" s="5"/>
      <c r="C774" s="5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2">
      <c r="A775" s="1"/>
      <c r="B775" s="5"/>
      <c r="C775" s="5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2">
      <c r="A776" s="1"/>
      <c r="B776" s="5"/>
      <c r="C776" s="5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2">
      <c r="A777" s="1"/>
      <c r="B777" s="5"/>
      <c r="C777" s="5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2">
      <c r="A778" s="1"/>
      <c r="B778" s="5"/>
      <c r="C778" s="5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2">
      <c r="A779" s="1"/>
      <c r="B779" s="5"/>
      <c r="C779" s="5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2">
      <c r="A780" s="1"/>
      <c r="B780" s="5"/>
      <c r="C780" s="5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2">
      <c r="A781" s="1"/>
      <c r="B781" s="5"/>
      <c r="C781" s="5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2">
      <c r="A782" s="1"/>
      <c r="B782" s="5"/>
      <c r="C782" s="5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2">
      <c r="A783" s="1"/>
      <c r="B783" s="5"/>
      <c r="C783" s="5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2">
      <c r="A784" s="1"/>
      <c r="B784" s="5"/>
      <c r="C784" s="5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2">
      <c r="A785" s="1"/>
      <c r="B785" s="5"/>
      <c r="C785" s="5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2">
      <c r="A786" s="1"/>
      <c r="B786" s="5"/>
      <c r="C786" s="5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2">
      <c r="A787" s="1"/>
      <c r="B787" s="5"/>
      <c r="C787" s="5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2">
      <c r="A788" s="1"/>
      <c r="B788" s="5"/>
      <c r="C788" s="5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2">
      <c r="A789" s="1"/>
      <c r="B789" s="5"/>
      <c r="C789" s="5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2">
      <c r="A790" s="1"/>
      <c r="B790" s="5"/>
      <c r="C790" s="5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2">
      <c r="A791" s="1"/>
      <c r="B791" s="5"/>
      <c r="C791" s="5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2">
      <c r="A792" s="1"/>
      <c r="B792" s="5"/>
      <c r="C792" s="5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2">
      <c r="A793" s="1"/>
      <c r="B793" s="5"/>
      <c r="C793" s="5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2">
      <c r="A794" s="1"/>
      <c r="B794" s="5"/>
      <c r="C794" s="5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2">
      <c r="A795" s="1"/>
      <c r="B795" s="5"/>
      <c r="C795" s="5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2">
      <c r="A796" s="1"/>
      <c r="B796" s="5"/>
      <c r="C796" s="5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2">
      <c r="A797" s="1"/>
      <c r="B797" s="5"/>
      <c r="C797" s="5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2">
      <c r="A798" s="1"/>
      <c r="B798" s="5"/>
      <c r="C798" s="5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2">
      <c r="A799" s="1"/>
      <c r="B799" s="5"/>
      <c r="C799" s="5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2">
      <c r="A800" s="1"/>
      <c r="B800" s="5"/>
      <c r="C800" s="5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2">
      <c r="A801" s="1"/>
      <c r="B801" s="5"/>
      <c r="C801" s="5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2">
      <c r="A802" s="1"/>
      <c r="B802" s="5"/>
      <c r="C802" s="5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2">
      <c r="A803" s="1"/>
      <c r="B803" s="5"/>
      <c r="C803" s="5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2">
      <c r="A804" s="1"/>
      <c r="B804" s="5"/>
      <c r="C804" s="5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2">
      <c r="A805" s="1"/>
      <c r="B805" s="5"/>
      <c r="C805" s="5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2">
      <c r="A806" s="1"/>
      <c r="B806" s="5"/>
      <c r="C806" s="5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2">
      <c r="A807" s="1"/>
      <c r="B807" s="5"/>
      <c r="C807" s="5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2">
      <c r="A808" s="1"/>
      <c r="B808" s="5"/>
      <c r="C808" s="5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2">
      <c r="A809" s="1"/>
      <c r="B809" s="5"/>
      <c r="C809" s="5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2">
      <c r="A810" s="1"/>
      <c r="B810" s="5"/>
      <c r="C810" s="5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2">
      <c r="A811" s="1"/>
      <c r="B811" s="5"/>
      <c r="C811" s="5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2">
      <c r="A812" s="1"/>
      <c r="B812" s="5"/>
      <c r="C812" s="5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2">
      <c r="A813" s="1"/>
      <c r="B813" s="5"/>
      <c r="C813" s="5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2">
      <c r="A814" s="1"/>
      <c r="B814" s="5"/>
      <c r="C814" s="5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2">
      <c r="A815" s="1"/>
      <c r="B815" s="5"/>
      <c r="C815" s="5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2">
      <c r="A816" s="1"/>
      <c r="B816" s="5"/>
      <c r="C816" s="5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2">
      <c r="A817" s="1"/>
      <c r="B817" s="5"/>
      <c r="C817" s="5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2">
      <c r="A818" s="1"/>
      <c r="B818" s="5"/>
      <c r="C818" s="5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2">
      <c r="A819" s="1"/>
      <c r="B819" s="5"/>
      <c r="C819" s="5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2">
      <c r="A820" s="1"/>
      <c r="B820" s="5"/>
      <c r="C820" s="5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2">
      <c r="A821" s="1"/>
      <c r="B821" s="5"/>
      <c r="C821" s="5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2">
      <c r="A822" s="1"/>
      <c r="B822" s="5"/>
      <c r="C822" s="5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2">
      <c r="A823" s="1"/>
      <c r="B823" s="5"/>
      <c r="C823" s="5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2">
      <c r="A824" s="1"/>
      <c r="B824" s="5"/>
      <c r="C824" s="5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2">
      <c r="A825" s="1"/>
      <c r="B825" s="5"/>
      <c r="C825" s="5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2">
      <c r="A826" s="1"/>
      <c r="B826" s="5"/>
      <c r="C826" s="5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2">
      <c r="A827" s="1"/>
      <c r="B827" s="5"/>
      <c r="C827" s="5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2">
      <c r="A828" s="1"/>
      <c r="B828" s="5"/>
      <c r="C828" s="5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2">
      <c r="A829" s="1"/>
      <c r="B829" s="5"/>
      <c r="C829" s="5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2">
      <c r="A830" s="1"/>
      <c r="B830" s="5"/>
      <c r="C830" s="5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2">
      <c r="A831" s="1"/>
      <c r="B831" s="5"/>
      <c r="C831" s="5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2">
      <c r="A832" s="1"/>
      <c r="B832" s="5"/>
      <c r="C832" s="5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2">
      <c r="A833" s="1"/>
      <c r="B833" s="5"/>
      <c r="C833" s="5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2">
      <c r="A834" s="1"/>
      <c r="B834" s="5"/>
      <c r="C834" s="5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2">
      <c r="A835" s="1"/>
      <c r="B835" s="5"/>
      <c r="C835" s="5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2">
      <c r="A836" s="1"/>
      <c r="B836" s="5"/>
      <c r="C836" s="5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2">
      <c r="A837" s="1"/>
      <c r="B837" s="5"/>
      <c r="C837" s="5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2">
      <c r="A838" s="1"/>
      <c r="B838" s="5"/>
      <c r="C838" s="5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2">
      <c r="A839" s="1"/>
      <c r="B839" s="5"/>
      <c r="C839" s="5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2">
      <c r="A840" s="1"/>
      <c r="B840" s="5"/>
      <c r="C840" s="5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2">
      <c r="A841" s="1"/>
      <c r="B841" s="5"/>
      <c r="C841" s="5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2">
      <c r="A842" s="1"/>
      <c r="B842" s="5"/>
      <c r="C842" s="5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2">
      <c r="A843" s="1"/>
      <c r="B843" s="5"/>
      <c r="C843" s="5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2">
      <c r="A844" s="1"/>
      <c r="B844" s="5"/>
      <c r="C844" s="5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2">
      <c r="A845" s="1"/>
      <c r="B845" s="5"/>
      <c r="C845" s="5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2">
      <c r="A846" s="1"/>
      <c r="B846" s="5"/>
      <c r="C846" s="5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2">
      <c r="A847" s="1"/>
      <c r="B847" s="5"/>
      <c r="C847" s="5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2">
      <c r="A848" s="1"/>
      <c r="B848" s="5"/>
      <c r="C848" s="5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2">
      <c r="A849" s="1"/>
      <c r="B849" s="5"/>
      <c r="C849" s="5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2">
      <c r="A850" s="1"/>
      <c r="B850" s="5"/>
      <c r="C850" s="5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2">
      <c r="A851" s="1"/>
      <c r="B851" s="5"/>
      <c r="C851" s="5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2">
      <c r="A852" s="1"/>
      <c r="B852" s="5"/>
      <c r="C852" s="5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2">
      <c r="A853" s="1"/>
      <c r="B853" s="5"/>
      <c r="C853" s="5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2">
      <c r="A854" s="1"/>
      <c r="B854" s="5"/>
      <c r="C854" s="5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2">
      <c r="A855" s="1"/>
      <c r="B855" s="5"/>
      <c r="C855" s="5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2">
      <c r="A856" s="1"/>
      <c r="B856" s="5"/>
      <c r="C856" s="5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2">
      <c r="A857" s="1"/>
      <c r="B857" s="5"/>
      <c r="C857" s="5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2">
      <c r="A858" s="1"/>
      <c r="B858" s="5"/>
      <c r="C858" s="5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2">
      <c r="A859" s="1"/>
      <c r="B859" s="5"/>
      <c r="C859" s="5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2">
      <c r="A860" s="1"/>
      <c r="B860" s="5"/>
      <c r="C860" s="5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2">
      <c r="A861" s="1"/>
      <c r="B861" s="5"/>
      <c r="C861" s="5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2">
      <c r="A862" s="1"/>
      <c r="B862" s="5"/>
      <c r="C862" s="5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2">
      <c r="A863" s="1"/>
      <c r="B863" s="5"/>
      <c r="C863" s="5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2">
      <c r="A864" s="1"/>
      <c r="B864" s="5"/>
      <c r="C864" s="5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2">
      <c r="A865" s="1"/>
      <c r="B865" s="5"/>
      <c r="C865" s="5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2">
      <c r="A866" s="1"/>
      <c r="B866" s="5"/>
      <c r="C866" s="5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2">
      <c r="A867" s="1"/>
      <c r="B867" s="5"/>
      <c r="C867" s="5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2">
      <c r="A868" s="1"/>
      <c r="B868" s="5"/>
      <c r="C868" s="5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2">
      <c r="A869" s="1"/>
      <c r="B869" s="5"/>
      <c r="C869" s="5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2">
      <c r="A870" s="1"/>
      <c r="B870" s="5"/>
      <c r="C870" s="5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2">
      <c r="A871" s="1"/>
      <c r="B871" s="5"/>
      <c r="C871" s="5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2">
      <c r="A872" s="1"/>
      <c r="B872" s="5"/>
      <c r="C872" s="5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2">
      <c r="A873" s="1"/>
      <c r="B873" s="5"/>
      <c r="C873" s="5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2">
      <c r="A874" s="1"/>
      <c r="B874" s="5"/>
      <c r="C874" s="5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2">
      <c r="A875" s="1"/>
      <c r="B875" s="5"/>
      <c r="C875" s="5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2">
      <c r="A876" s="1"/>
      <c r="B876" s="5"/>
      <c r="C876" s="5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2">
      <c r="A877" s="1"/>
      <c r="B877" s="5"/>
      <c r="C877" s="5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2">
      <c r="A878" s="1"/>
      <c r="B878" s="5"/>
      <c r="C878" s="5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2">
      <c r="A879" s="1"/>
      <c r="B879" s="5"/>
      <c r="C879" s="5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2">
      <c r="A880" s="1"/>
      <c r="B880" s="5"/>
      <c r="C880" s="5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2">
      <c r="A881" s="1"/>
      <c r="B881" s="5"/>
      <c r="C881" s="5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2">
      <c r="A882" s="1"/>
      <c r="B882" s="5"/>
      <c r="C882" s="5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2">
      <c r="A883" s="1"/>
      <c r="B883" s="5"/>
      <c r="C883" s="5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2">
      <c r="A884" s="1"/>
      <c r="B884" s="5"/>
      <c r="C884" s="5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2">
      <c r="A885" s="1"/>
      <c r="B885" s="5"/>
      <c r="C885" s="5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2">
      <c r="A886" s="1"/>
      <c r="B886" s="5"/>
      <c r="C886" s="5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2">
      <c r="A887" s="1"/>
      <c r="B887" s="5"/>
      <c r="C887" s="5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2">
      <c r="A888" s="1"/>
      <c r="B888" s="5"/>
      <c r="C888" s="5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2">
      <c r="A889" s="1"/>
      <c r="B889" s="5"/>
      <c r="C889" s="5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2">
      <c r="A890" s="1"/>
      <c r="B890" s="5"/>
      <c r="C890" s="5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2">
      <c r="A891" s="1"/>
      <c r="B891" s="5"/>
      <c r="C891" s="5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2">
      <c r="A892" s="1"/>
      <c r="B892" s="5"/>
      <c r="C892" s="5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2">
      <c r="A893" s="1"/>
      <c r="B893" s="5"/>
      <c r="C893" s="5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2">
      <c r="A894" s="1"/>
      <c r="B894" s="5"/>
      <c r="C894" s="5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2">
      <c r="A895" s="1"/>
      <c r="B895" s="5"/>
      <c r="C895" s="5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2">
      <c r="A896" s="1"/>
      <c r="B896" s="5"/>
      <c r="C896" s="5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2">
      <c r="A897" s="1"/>
      <c r="B897" s="5"/>
      <c r="C897" s="5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2">
      <c r="A898" s="1"/>
      <c r="B898" s="5"/>
      <c r="C898" s="5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2">
      <c r="A899" s="1"/>
      <c r="B899" s="5"/>
      <c r="C899" s="5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2">
      <c r="A900" s="1"/>
      <c r="B900" s="5"/>
      <c r="C900" s="5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2">
      <c r="A901" s="1"/>
      <c r="B901" s="5"/>
      <c r="C901" s="5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2">
      <c r="A902" s="1"/>
      <c r="B902" s="5"/>
      <c r="C902" s="5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2">
      <c r="A903" s="1"/>
      <c r="B903" s="5"/>
      <c r="C903" s="5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2">
      <c r="A904" s="1"/>
      <c r="B904" s="5"/>
      <c r="C904" s="5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2">
      <c r="A905" s="1"/>
      <c r="B905" s="5"/>
      <c r="C905" s="5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2">
      <c r="A906" s="1"/>
      <c r="B906" s="5"/>
      <c r="C906" s="5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2">
      <c r="A907" s="1"/>
      <c r="B907" s="5"/>
      <c r="C907" s="5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2">
      <c r="A908" s="1"/>
      <c r="B908" s="5"/>
      <c r="C908" s="5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2">
      <c r="A909" s="1"/>
      <c r="B909" s="5"/>
      <c r="C909" s="5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2">
      <c r="A910" s="1"/>
      <c r="B910" s="5"/>
      <c r="C910" s="5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2">
      <c r="A911" s="1"/>
      <c r="B911" s="5"/>
      <c r="C911" s="5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2">
      <c r="A912" s="1"/>
      <c r="B912" s="5"/>
      <c r="C912" s="5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2">
      <c r="A913" s="1"/>
      <c r="B913" s="5"/>
      <c r="C913" s="5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2">
      <c r="A914" s="1"/>
      <c r="B914" s="5"/>
      <c r="C914" s="5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2">
      <c r="A915" s="1"/>
      <c r="B915" s="5"/>
      <c r="C915" s="5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2">
      <c r="A916" s="1"/>
      <c r="B916" s="5"/>
      <c r="C916" s="5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2">
      <c r="A917" s="1"/>
      <c r="B917" s="5"/>
      <c r="C917" s="5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2">
      <c r="A918" s="1"/>
      <c r="B918" s="5"/>
      <c r="C918" s="5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2">
      <c r="A919" s="1"/>
      <c r="B919" s="5"/>
      <c r="C919" s="5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2">
      <c r="A920" s="1"/>
      <c r="B920" s="5"/>
      <c r="C920" s="5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2">
      <c r="A921" s="1"/>
      <c r="B921" s="5"/>
      <c r="C921" s="5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2">
      <c r="A922" s="1"/>
      <c r="B922" s="5"/>
      <c r="C922" s="5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2">
      <c r="A923" s="1"/>
      <c r="B923" s="5"/>
      <c r="C923" s="5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2">
      <c r="A924" s="1"/>
      <c r="B924" s="5"/>
      <c r="C924" s="5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2">
      <c r="A925" s="1"/>
      <c r="B925" s="5"/>
      <c r="C925" s="5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2">
      <c r="A926" s="1"/>
      <c r="B926" s="5"/>
      <c r="C926" s="5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2">
      <c r="A927" s="1"/>
      <c r="B927" s="5"/>
      <c r="C927" s="5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2">
      <c r="A928" s="1"/>
      <c r="B928" s="5"/>
      <c r="C928" s="5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2">
      <c r="A929" s="1"/>
      <c r="B929" s="5"/>
      <c r="C929" s="5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2">
      <c r="A930" s="1"/>
      <c r="B930" s="5"/>
      <c r="C930" s="5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2">
      <c r="A931" s="1"/>
      <c r="B931" s="5"/>
      <c r="C931" s="5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2">
      <c r="A932" s="1"/>
      <c r="B932" s="5"/>
      <c r="C932" s="5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2">
      <c r="A933" s="1"/>
      <c r="B933" s="5"/>
      <c r="C933" s="5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2">
      <c r="A934" s="1"/>
      <c r="B934" s="5"/>
      <c r="C934" s="5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2">
      <c r="A935" s="1"/>
      <c r="B935" s="5"/>
      <c r="C935" s="5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2">
      <c r="A936" s="1"/>
      <c r="B936" s="5"/>
      <c r="C936" s="5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2">
      <c r="A937" s="1"/>
      <c r="B937" s="5"/>
      <c r="C937" s="5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2">
      <c r="A938" s="1"/>
      <c r="B938" s="5"/>
      <c r="C938" s="5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2">
      <c r="A939" s="1"/>
      <c r="B939" s="5"/>
      <c r="C939" s="5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2">
      <c r="A940" s="1"/>
      <c r="B940" s="5"/>
      <c r="C940" s="5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2">
      <c r="A941" s="1"/>
      <c r="B941" s="5"/>
      <c r="C941" s="5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2">
      <c r="A942" s="1"/>
      <c r="B942" s="5"/>
      <c r="C942" s="5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2">
      <c r="A943" s="1"/>
      <c r="B943" s="5"/>
      <c r="C943" s="5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2">
      <c r="A944" s="1"/>
      <c r="B944" s="5"/>
      <c r="C944" s="5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2">
      <c r="A945" s="1"/>
      <c r="B945" s="5"/>
      <c r="C945" s="5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2">
      <c r="A946" s="1"/>
      <c r="B946" s="5"/>
      <c r="C946" s="5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2">
      <c r="A947" s="1"/>
      <c r="B947" s="5"/>
      <c r="C947" s="5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2">
      <c r="A948" s="1"/>
      <c r="B948" s="5"/>
      <c r="C948" s="5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2">
      <c r="A949" s="1"/>
      <c r="B949" s="5"/>
      <c r="C949" s="5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2">
      <c r="A950" s="1"/>
      <c r="B950" s="5"/>
      <c r="C950" s="5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2">
      <c r="A951" s="1"/>
      <c r="B951" s="5"/>
      <c r="C951" s="5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2">
      <c r="A952" s="1"/>
      <c r="B952" s="5"/>
      <c r="C952" s="5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2">
      <c r="A953" s="1"/>
      <c r="B953" s="5"/>
      <c r="C953" s="5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2">
      <c r="A954" s="1"/>
      <c r="B954" s="5"/>
      <c r="C954" s="5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2">
      <c r="A955" s="1"/>
      <c r="B955" s="5"/>
      <c r="C955" s="5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2">
      <c r="A956" s="1"/>
      <c r="B956" s="5"/>
      <c r="C956" s="5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2">
      <c r="A957" s="1"/>
      <c r="B957" s="5"/>
      <c r="C957" s="5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2">
      <c r="A958" s="1"/>
      <c r="B958" s="5"/>
      <c r="C958" s="5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2">
      <c r="A959" s="1"/>
      <c r="B959" s="5"/>
      <c r="C959" s="5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2">
      <c r="A960" s="1"/>
      <c r="B960" s="5"/>
      <c r="C960" s="5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2">
      <c r="A961" s="1"/>
      <c r="B961" s="5"/>
      <c r="C961" s="5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2">
      <c r="A962" s="1"/>
      <c r="B962" s="5"/>
      <c r="C962" s="5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2">
      <c r="A963" s="1"/>
      <c r="B963" s="5"/>
      <c r="C963" s="5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2">
      <c r="A964" s="1"/>
      <c r="B964" s="5"/>
      <c r="C964" s="5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2">
      <c r="A965" s="1"/>
      <c r="B965" s="5"/>
      <c r="C965" s="5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2">
      <c r="A966" s="1"/>
      <c r="B966" s="5"/>
      <c r="C966" s="5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2">
      <c r="A967" s="1"/>
      <c r="B967" s="5"/>
      <c r="C967" s="5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2">
      <c r="A968" s="1"/>
      <c r="B968" s="5"/>
      <c r="C968" s="5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2">
      <c r="A969" s="1"/>
      <c r="B969" s="5"/>
      <c r="C969" s="5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2">
      <c r="A970" s="1"/>
      <c r="B970" s="5"/>
      <c r="C970" s="5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2">
      <c r="A971" s="1"/>
      <c r="B971" s="5"/>
      <c r="C971" s="5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2">
      <c r="A972" s="1"/>
      <c r="B972" s="5"/>
      <c r="C972" s="5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2">
      <c r="A973" s="1"/>
      <c r="B973" s="5"/>
      <c r="C973" s="5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2">
      <c r="A974" s="1"/>
      <c r="B974" s="5"/>
      <c r="C974" s="5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2">
      <c r="A975" s="1"/>
      <c r="B975" s="5"/>
      <c r="C975" s="5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2">
      <c r="A976" s="1"/>
      <c r="B976" s="5"/>
      <c r="C976" s="5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2">
      <c r="A977" s="1"/>
      <c r="B977" s="5"/>
      <c r="C977" s="5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2">
      <c r="A978" s="1"/>
      <c r="B978" s="5"/>
      <c r="C978" s="5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2">
      <c r="A979" s="1"/>
      <c r="B979" s="5"/>
      <c r="C979" s="5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2">
      <c r="A980" s="1"/>
      <c r="B980" s="5"/>
      <c r="C980" s="5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2">
      <c r="A981" s="1"/>
      <c r="B981" s="5"/>
      <c r="C981" s="5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2">
      <c r="A982" s="1"/>
      <c r="B982" s="5"/>
      <c r="C982" s="5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2">
      <c r="A983" s="1"/>
      <c r="B983" s="5"/>
      <c r="C983" s="5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2">
      <c r="A984" s="1"/>
      <c r="B984" s="5"/>
      <c r="C984" s="5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2">
      <c r="A985" s="1"/>
      <c r="B985" s="5"/>
      <c r="C985" s="5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2">
      <c r="A986" s="1"/>
      <c r="B986" s="5"/>
      <c r="C986" s="5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2">
      <c r="A987" s="1"/>
      <c r="B987" s="5"/>
      <c r="C987" s="5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2">
      <c r="A988" s="1"/>
      <c r="B988" s="5"/>
      <c r="C988" s="5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2">
      <c r="A989" s="1"/>
      <c r="B989" s="5"/>
      <c r="C989" s="5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2">
      <c r="A990" s="1"/>
      <c r="B990" s="5"/>
      <c r="C990" s="5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2">
      <c r="A991" s="1"/>
      <c r="B991" s="5"/>
      <c r="C991" s="5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2">
      <c r="A992" s="1"/>
      <c r="B992" s="5"/>
      <c r="C992" s="5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2">
      <c r="A993" s="1"/>
      <c r="B993" s="5"/>
      <c r="C993" s="5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2">
      <c r="A994" s="1"/>
      <c r="B994" s="5"/>
      <c r="C994" s="5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2">
      <c r="A995" s="1"/>
      <c r="B995" s="5"/>
      <c r="C995" s="5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2">
      <c r="A996" s="1"/>
      <c r="B996" s="5"/>
      <c r="C996" s="5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2">
      <c r="A997" s="1"/>
      <c r="B997" s="5"/>
      <c r="C997" s="5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2">
      <c r="A998" s="1"/>
      <c r="B998" s="5"/>
      <c r="C998" s="5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2">
      <c r="A999" s="1"/>
      <c r="B999" s="5"/>
      <c r="C999" s="5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 x14ac:dyDescent="0.2">
      <c r="A1000" s="1"/>
      <c r="B1000" s="5"/>
      <c r="C1000" s="5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conditionalFormatting sqref="B4">
    <cfRule type="expression" dxfId="55" priority="1">
      <formula>$B$4 &lt;&gt;0</formula>
    </cfRule>
    <cfRule type="expression" dxfId="54" priority="2">
      <formula>$B$4:$C$4 = 0</formula>
    </cfRule>
  </conditionalFormatting>
  <conditionalFormatting sqref="B5">
    <cfRule type="expression" dxfId="53" priority="3">
      <formula>$B$5 &lt;&gt; 0</formula>
    </cfRule>
    <cfRule type="expression" dxfId="52" priority="4">
      <formula>$B$5 = 0</formula>
    </cfRule>
  </conditionalFormatting>
  <conditionalFormatting sqref="B6">
    <cfRule type="expression" dxfId="51" priority="5">
      <formula>$B$6 &lt;&gt; 0</formula>
    </cfRule>
    <cfRule type="expression" dxfId="50" priority="6">
      <formula>$B$6 &lt;&gt; 0</formula>
    </cfRule>
    <cfRule type="expression" dxfId="49" priority="7">
      <formula>$B$6 = 0</formula>
    </cfRule>
  </conditionalFormatting>
  <conditionalFormatting sqref="C4">
    <cfRule type="expression" dxfId="48" priority="8">
      <formula>$C$4 &lt;&gt; 0</formula>
    </cfRule>
    <cfRule type="expression" dxfId="47" priority="9">
      <formula>$C$4 = 0</formula>
    </cfRule>
  </conditionalFormatting>
  <conditionalFormatting sqref="C5">
    <cfRule type="expression" dxfId="46" priority="10">
      <formula>$C$5 &lt;&gt; 0</formula>
    </cfRule>
    <cfRule type="expression" dxfId="45" priority="11">
      <formula>$C$5 = 0</formula>
    </cfRule>
  </conditionalFormatting>
  <conditionalFormatting sqref="C6">
    <cfRule type="expression" dxfId="44" priority="12">
      <formula>$C$6 &lt;&gt;0</formula>
    </cfRule>
    <cfRule type="expression" dxfId="43" priority="13">
      <formula>$C$6 = 0</formula>
    </cfRule>
    <cfRule type="expression" dxfId="42" priority="14">
      <formula>$C$6 = 0</formula>
    </cfRule>
  </conditionalFormatting>
  <dataValidations count="2">
    <dataValidation type="decimal" allowBlank="1" showErrorMessage="1" sqref="B11:C15 B18:C21 B26:C31 B34:C35 B41:C41 B52:C55 B58:C61 B69:C74 B78:C78 B86:C87 B91:C92 B96:C100 B105:C111 B122:C122 B125:C130 B136:C141 B148:C157 B162:C168 B174:C174" xr:uid="{00000000-0002-0000-0100-000000000000}">
      <formula1>-100000000</formula1>
      <formula2>500000000</formula2>
    </dataValidation>
    <dataValidation type="decimal" allowBlank="1" showErrorMessage="1" sqref="B4:C10 B16:C17 B22:C25 B32:C33 B36:C40 B42:C51 B56:C57 B62:C68 B75:C77 B79:C85 B88:C90 B93:C95 B101:C104 B112:C116 B118:C121 B123:C124 B131:C135 B142:C147 B158:C161 B169:C173 B175:C176 B179:C179 B193:C193 B199:C1000" xr:uid="{00000000-0002-0000-0100-000001000000}">
      <formula1>-10000000</formula1>
      <formula2>10000000</formula2>
    </dataValidation>
  </dataValidation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000"/>
  <sheetViews>
    <sheetView workbookViewId="0">
      <pane ySplit="6" topLeftCell="A171" activePane="bottomLeft" state="frozen"/>
      <selection pane="bottomLeft" activeCell="B8" sqref="B8"/>
    </sheetView>
  </sheetViews>
  <sheetFormatPr defaultColWidth="16.83203125" defaultRowHeight="15" customHeight="1" x14ac:dyDescent="0.2"/>
  <cols>
    <col min="1" max="1" width="64.33203125" customWidth="1"/>
    <col min="2" max="2" width="45.1640625" customWidth="1"/>
    <col min="3" max="3" width="41.33203125" customWidth="1"/>
    <col min="4" max="4" width="11.5" customWidth="1"/>
    <col min="5" max="5" width="35.33203125" customWidth="1"/>
    <col min="6" max="6" width="8.33203125" hidden="1" customWidth="1"/>
    <col min="7" max="7" width="25.5" hidden="1" customWidth="1"/>
    <col min="8" max="26" width="11.6640625" customWidth="1"/>
  </cols>
  <sheetData>
    <row r="1" spans="1:26" ht="21" x14ac:dyDescent="0.35">
      <c r="A1" s="1"/>
      <c r="B1" s="2" t="s">
        <v>0</v>
      </c>
      <c r="C1" s="2" t="s">
        <v>1</v>
      </c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customHeight="1" x14ac:dyDescent="0.4">
      <c r="A2" s="3"/>
      <c r="B2" s="2"/>
      <c r="C2" s="2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2.75" customHeight="1" x14ac:dyDescent="0.25">
      <c r="A3" s="4" t="s">
        <v>2</v>
      </c>
      <c r="B3" s="5"/>
      <c r="C3" s="5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2.75" customHeight="1" x14ac:dyDescent="0.2">
      <c r="A4" s="6" t="s">
        <v>3</v>
      </c>
      <c r="B4" s="12">
        <f t="shared" ref="B4:C4" si="0">+B115-B81</f>
        <v>0</v>
      </c>
      <c r="C4" s="12">
        <f t="shared" si="0"/>
        <v>0</v>
      </c>
      <c r="D4" s="1" t="s">
        <v>4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 x14ac:dyDescent="0.2">
      <c r="A5" s="1" t="s">
        <v>5</v>
      </c>
      <c r="B5" s="12">
        <f>B43-'Fjárhagsáætlun 2027 (3 ára)'!_S110A</f>
        <v>0</v>
      </c>
      <c r="C5" s="12">
        <f>C43-'Fjárhagsáætlun 2027 (3 ára)'!_S110AB</f>
        <v>0</v>
      </c>
      <c r="D5" s="1" t="s">
        <v>4</v>
      </c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 x14ac:dyDescent="0.2">
      <c r="A6" s="1" t="s">
        <v>6</v>
      </c>
      <c r="B6" s="12">
        <f>+'Fjárhagsáætlun 2027 (3 ára)'!_E410A-B175</f>
        <v>0</v>
      </c>
      <c r="C6" s="12">
        <f>+'Fjárhagsáætlun 2027 (3 ára)'!_E410AB-C175</f>
        <v>0</v>
      </c>
      <c r="D6" s="1" t="s">
        <v>4</v>
      </c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 x14ac:dyDescent="0.2">
      <c r="A7" s="1"/>
      <c r="B7" s="8"/>
      <c r="C7" s="8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2.75" customHeight="1" x14ac:dyDescent="0.2">
      <c r="A8" s="1"/>
      <c r="B8" s="8"/>
      <c r="C8" s="8"/>
      <c r="D8" s="1"/>
      <c r="E8" s="1"/>
      <c r="F8" s="9" t="s">
        <v>7</v>
      </c>
      <c r="G8" s="9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6.25" x14ac:dyDescent="0.4">
      <c r="A9" s="3" t="s">
        <v>8</v>
      </c>
      <c r="B9" s="10"/>
      <c r="C9" s="10"/>
      <c r="D9" s="1"/>
      <c r="E9" s="1"/>
      <c r="F9" s="1" t="s">
        <v>9</v>
      </c>
      <c r="G9" s="1" t="s">
        <v>10</v>
      </c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2.75" customHeight="1" x14ac:dyDescent="0.25">
      <c r="A10" s="11" t="s">
        <v>11</v>
      </c>
      <c r="B10" s="12"/>
      <c r="C10" s="12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2.75" customHeight="1" x14ac:dyDescent="0.25">
      <c r="A11" s="6" t="s">
        <v>12</v>
      </c>
      <c r="B11" s="14"/>
      <c r="C11" s="14"/>
      <c r="D11" s="15" t="s">
        <v>13</v>
      </c>
      <c r="E11" s="1"/>
      <c r="F11" s="1" t="s">
        <v>14</v>
      </c>
      <c r="G11" s="1" t="s">
        <v>12</v>
      </c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2.75" customHeight="1" x14ac:dyDescent="0.25">
      <c r="A12" s="6" t="s">
        <v>15</v>
      </c>
      <c r="B12" s="14"/>
      <c r="C12" s="14"/>
      <c r="D12" s="15" t="s">
        <v>13</v>
      </c>
      <c r="E12" s="1"/>
      <c r="F12" s="1" t="s">
        <v>16</v>
      </c>
      <c r="G12" s="1" t="s">
        <v>15</v>
      </c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2.75" customHeight="1" x14ac:dyDescent="0.25">
      <c r="A13" s="6" t="s">
        <v>17</v>
      </c>
      <c r="B13" s="14"/>
      <c r="C13" s="14"/>
      <c r="D13" s="15" t="s">
        <v>13</v>
      </c>
      <c r="E13" s="1"/>
      <c r="F13" s="1" t="s">
        <v>18</v>
      </c>
      <c r="G13" s="1" t="s">
        <v>19</v>
      </c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2.75" customHeight="1" x14ac:dyDescent="0.25">
      <c r="A14" s="6" t="s">
        <v>20</v>
      </c>
      <c r="B14" s="14"/>
      <c r="C14" s="14"/>
      <c r="D14" s="15" t="s">
        <v>13</v>
      </c>
      <c r="E14" s="1"/>
      <c r="F14" s="1" t="s">
        <v>21</v>
      </c>
      <c r="G14" s="1" t="s">
        <v>20</v>
      </c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2.75" customHeight="1" x14ac:dyDescent="0.25">
      <c r="A15" s="6" t="s">
        <v>22</v>
      </c>
      <c r="B15" s="14"/>
      <c r="C15" s="14"/>
      <c r="D15" s="15" t="s">
        <v>13</v>
      </c>
      <c r="E15" s="1"/>
      <c r="F15" s="1" t="s">
        <v>23</v>
      </c>
      <c r="G15" s="1" t="s">
        <v>22</v>
      </c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2.75" customHeight="1" x14ac:dyDescent="0.25">
      <c r="A16" s="1"/>
      <c r="B16" s="10">
        <f t="shared" ref="B16:C16" si="1">+SUM(B11:B15)</f>
        <v>0</v>
      </c>
      <c r="C16" s="10">
        <f t="shared" si="1"/>
        <v>0</v>
      </c>
      <c r="D16" s="18" t="s">
        <v>13</v>
      </c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2.75" customHeight="1" x14ac:dyDescent="0.2">
      <c r="A17" s="19" t="s">
        <v>24</v>
      </c>
      <c r="B17" s="12"/>
      <c r="C17" s="12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2.75" customHeight="1" x14ac:dyDescent="0.25">
      <c r="A18" s="6" t="s">
        <v>25</v>
      </c>
      <c r="B18" s="14"/>
      <c r="C18" s="14"/>
      <c r="D18" s="15" t="s">
        <v>13</v>
      </c>
      <c r="E18" s="1"/>
      <c r="F18" s="1" t="s">
        <v>26</v>
      </c>
      <c r="G18" s="1" t="s">
        <v>25</v>
      </c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2.75" customHeight="1" x14ac:dyDescent="0.25">
      <c r="A19" s="6" t="s">
        <v>27</v>
      </c>
      <c r="B19" s="14"/>
      <c r="C19" s="14"/>
      <c r="D19" s="15" t="s">
        <v>13</v>
      </c>
      <c r="E19" s="1"/>
      <c r="F19" s="1" t="s">
        <v>28</v>
      </c>
      <c r="G19" s="1" t="s">
        <v>27</v>
      </c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2.75" customHeight="1" x14ac:dyDescent="0.25">
      <c r="A20" s="6" t="s">
        <v>29</v>
      </c>
      <c r="B20" s="14"/>
      <c r="C20" s="14"/>
      <c r="D20" s="15" t="s">
        <v>13</v>
      </c>
      <c r="E20" s="1"/>
      <c r="F20" s="1" t="s">
        <v>30</v>
      </c>
      <c r="G20" s="1" t="s">
        <v>29</v>
      </c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2.75" customHeight="1" x14ac:dyDescent="0.25">
      <c r="A21" s="6" t="s">
        <v>31</v>
      </c>
      <c r="B21" s="14"/>
      <c r="C21" s="14"/>
      <c r="D21" s="15" t="s">
        <v>13</v>
      </c>
      <c r="E21" s="1"/>
      <c r="F21" s="1" t="s">
        <v>32</v>
      </c>
      <c r="G21" s="1" t="s">
        <v>31</v>
      </c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2.75" customHeight="1" x14ac:dyDescent="0.25">
      <c r="A22" s="6"/>
      <c r="B22" s="10">
        <f t="shared" ref="B22:C22" si="2">+SUM(B18:B21)</f>
        <v>0</v>
      </c>
      <c r="C22" s="10">
        <f t="shared" si="2"/>
        <v>0</v>
      </c>
      <c r="D22" s="18" t="s">
        <v>13</v>
      </c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2.75" customHeight="1" x14ac:dyDescent="0.2">
      <c r="A23" s="1"/>
      <c r="B23" s="12"/>
      <c r="C23" s="12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2.75" customHeight="1" x14ac:dyDescent="0.2">
      <c r="A24" s="19" t="s">
        <v>33</v>
      </c>
      <c r="B24" s="12"/>
      <c r="C24" s="12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2.75" customHeight="1" x14ac:dyDescent="0.2">
      <c r="A25" s="19" t="s">
        <v>34</v>
      </c>
      <c r="B25" s="12"/>
      <c r="C25" s="12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2.75" customHeight="1" x14ac:dyDescent="0.25">
      <c r="A26" s="6" t="s">
        <v>35</v>
      </c>
      <c r="B26" s="14"/>
      <c r="C26" s="14"/>
      <c r="D26" s="15" t="s">
        <v>13</v>
      </c>
      <c r="E26" s="1"/>
      <c r="F26" s="1" t="s">
        <v>36</v>
      </c>
      <c r="G26" s="1" t="s">
        <v>35</v>
      </c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2.75" customHeight="1" x14ac:dyDescent="0.25">
      <c r="A27" s="6" t="s">
        <v>37</v>
      </c>
      <c r="B27" s="14"/>
      <c r="C27" s="14"/>
      <c r="D27" s="15" t="s">
        <v>13</v>
      </c>
      <c r="E27" s="1"/>
      <c r="F27" s="1" t="s">
        <v>38</v>
      </c>
      <c r="G27" s="1" t="s">
        <v>37</v>
      </c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 x14ac:dyDescent="0.25">
      <c r="A28" s="6" t="s">
        <v>39</v>
      </c>
      <c r="B28" s="14"/>
      <c r="C28" s="14"/>
      <c r="D28" s="15" t="s">
        <v>13</v>
      </c>
      <c r="E28" s="1"/>
      <c r="F28" s="1" t="s">
        <v>40</v>
      </c>
      <c r="G28" s="21" t="s">
        <v>39</v>
      </c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 x14ac:dyDescent="0.25">
      <c r="A29" s="6" t="s">
        <v>41</v>
      </c>
      <c r="B29" s="14"/>
      <c r="C29" s="14"/>
      <c r="D29" s="15" t="s">
        <v>13</v>
      </c>
      <c r="E29" s="1"/>
      <c r="F29" s="1" t="s">
        <v>42</v>
      </c>
      <c r="G29" s="1" t="s">
        <v>41</v>
      </c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2.75" customHeight="1" x14ac:dyDescent="0.25">
      <c r="A30" s="6" t="s">
        <v>43</v>
      </c>
      <c r="B30" s="14"/>
      <c r="C30" s="14"/>
      <c r="D30" s="15" t="s">
        <v>13</v>
      </c>
      <c r="E30" s="1"/>
      <c r="F30" s="1" t="s">
        <v>44</v>
      </c>
      <c r="G30" s="1" t="s">
        <v>43</v>
      </c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2.75" customHeight="1" x14ac:dyDescent="0.25">
      <c r="A31" s="6" t="s">
        <v>45</v>
      </c>
      <c r="B31" s="14"/>
      <c r="C31" s="14"/>
      <c r="D31" s="15" t="s">
        <v>13</v>
      </c>
      <c r="E31" s="1"/>
      <c r="F31" s="1" t="s">
        <v>46</v>
      </c>
      <c r="G31" s="1" t="s">
        <v>45</v>
      </c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2.75" customHeight="1" x14ac:dyDescent="0.25">
      <c r="A32" s="1"/>
      <c r="B32" s="10">
        <f t="shared" ref="B32:C32" si="3">+SUM(B26:B31)</f>
        <v>0</v>
      </c>
      <c r="C32" s="10">
        <f t="shared" si="3"/>
        <v>0</v>
      </c>
      <c r="D32" s="18" t="s">
        <v>13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2.75" customHeight="1" x14ac:dyDescent="0.2">
      <c r="A33" s="1"/>
      <c r="B33" s="12"/>
      <c r="C33" s="12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.75" customHeight="1" x14ac:dyDescent="0.25">
      <c r="A34" s="1" t="s">
        <v>47</v>
      </c>
      <c r="B34" s="14"/>
      <c r="C34" s="14"/>
      <c r="D34" s="15" t="s">
        <v>13</v>
      </c>
      <c r="E34" s="1"/>
      <c r="F34" s="1" t="s">
        <v>48</v>
      </c>
      <c r="G34" s="1" t="s">
        <v>47</v>
      </c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.75" customHeight="1" x14ac:dyDescent="0.25">
      <c r="A35" s="1" t="s">
        <v>49</v>
      </c>
      <c r="B35" s="14"/>
      <c r="C35" s="14"/>
      <c r="D35" s="15" t="s">
        <v>13</v>
      </c>
      <c r="E35" s="1"/>
      <c r="F35" s="1" t="s">
        <v>50</v>
      </c>
      <c r="G35" s="1" t="s">
        <v>49</v>
      </c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.75" customHeight="1" x14ac:dyDescent="0.25">
      <c r="A36" s="1"/>
      <c r="B36" s="10">
        <f t="shared" ref="B36:C36" si="4">+SUM(B34:B35)</f>
        <v>0</v>
      </c>
      <c r="C36" s="10">
        <f t="shared" si="4"/>
        <v>0</v>
      </c>
      <c r="D36" s="18" t="s">
        <v>13</v>
      </c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.75" customHeight="1" x14ac:dyDescent="0.2">
      <c r="A37" s="1"/>
      <c r="B37" s="12"/>
      <c r="C37" s="12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.75" customHeight="1" x14ac:dyDescent="0.25">
      <c r="A38" s="19" t="s">
        <v>51</v>
      </c>
      <c r="B38" s="10">
        <f>$B$16-$B$22+$B$32+$B$36</f>
        <v>0</v>
      </c>
      <c r="C38" s="10">
        <f>$C$16-$C$22+$C$32+$C$36</f>
        <v>0</v>
      </c>
      <c r="D38" s="18" t="s">
        <v>13</v>
      </c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 customHeight="1" x14ac:dyDescent="0.2">
      <c r="A39" s="1"/>
      <c r="B39" s="12"/>
      <c r="C39" s="12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 customHeight="1" x14ac:dyDescent="0.2">
      <c r="A40" s="19" t="s">
        <v>52</v>
      </c>
      <c r="B40" s="12"/>
      <c r="C40" s="12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customHeight="1" x14ac:dyDescent="0.25">
      <c r="A41" s="6" t="s">
        <v>52</v>
      </c>
      <c r="B41" s="14"/>
      <c r="C41" s="14"/>
      <c r="D41" s="15" t="s">
        <v>13</v>
      </c>
      <c r="E41" s="1"/>
      <c r="F41" s="1" t="s">
        <v>53</v>
      </c>
      <c r="G41" s="1" t="s">
        <v>52</v>
      </c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customHeight="1" x14ac:dyDescent="0.2">
      <c r="A42" s="1"/>
      <c r="B42" s="12"/>
      <c r="C42" s="12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customHeight="1" x14ac:dyDescent="0.25">
      <c r="A43" s="22" t="s">
        <v>54</v>
      </c>
      <c r="B43" s="10">
        <f>$B$38+'Fjárhagsáætlun 2027 (3 ára)'!_R410A</f>
        <v>0</v>
      </c>
      <c r="C43" s="10">
        <f>$C$38+'Fjárhagsáætlun 2027 (3 ára)'!_R410AB</f>
        <v>0</v>
      </c>
      <c r="D43" s="18" t="s">
        <v>13</v>
      </c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customHeight="1" x14ac:dyDescent="0.2">
      <c r="A44" s="1"/>
      <c r="B44" s="12"/>
      <c r="C44" s="12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customHeight="1" x14ac:dyDescent="0.2">
      <c r="A45" s="1"/>
      <c r="B45" s="12"/>
      <c r="C45" s="12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customHeight="1" x14ac:dyDescent="0.2">
      <c r="A46" s="1"/>
      <c r="B46" s="12"/>
      <c r="C46" s="12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6.25" x14ac:dyDescent="0.4">
      <c r="A47" s="3" t="s">
        <v>55</v>
      </c>
      <c r="B47" s="12"/>
      <c r="C47" s="12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customHeight="1" x14ac:dyDescent="0.25">
      <c r="A48" s="1"/>
      <c r="B48" s="10"/>
      <c r="C48" s="10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customHeight="1" x14ac:dyDescent="0.2">
      <c r="A49" s="23" t="s">
        <v>56</v>
      </c>
      <c r="B49" s="12"/>
      <c r="C49" s="12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x14ac:dyDescent="0.2">
      <c r="A50" s="19" t="s">
        <v>57</v>
      </c>
      <c r="B50" s="12"/>
      <c r="C50" s="12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 x14ac:dyDescent="0.2">
      <c r="A51" s="24" t="s">
        <v>58</v>
      </c>
      <c r="B51" s="12"/>
      <c r="C51" s="12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 x14ac:dyDescent="0.25">
      <c r="A52" s="6" t="s">
        <v>59</v>
      </c>
      <c r="B52" s="14"/>
      <c r="C52" s="14"/>
      <c r="D52" s="15" t="s">
        <v>13</v>
      </c>
      <c r="E52" s="1"/>
      <c r="F52" s="1" t="s">
        <v>60</v>
      </c>
      <c r="G52" s="1" t="s">
        <v>59</v>
      </c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 x14ac:dyDescent="0.25">
      <c r="A53" s="6" t="s">
        <v>61</v>
      </c>
      <c r="B53" s="14"/>
      <c r="C53" s="14"/>
      <c r="D53" s="15" t="s">
        <v>13</v>
      </c>
      <c r="E53" s="1"/>
      <c r="F53" s="1" t="s">
        <v>62</v>
      </c>
      <c r="G53" s="1" t="s">
        <v>61</v>
      </c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 x14ac:dyDescent="0.25">
      <c r="A54" s="6" t="s">
        <v>63</v>
      </c>
      <c r="B54" s="14"/>
      <c r="C54" s="14"/>
      <c r="D54" s="15" t="s">
        <v>13</v>
      </c>
      <c r="E54" s="1"/>
      <c r="F54" s="1" t="s">
        <v>64</v>
      </c>
      <c r="G54" s="1" t="s">
        <v>63</v>
      </c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 x14ac:dyDescent="0.25">
      <c r="A55" s="6" t="s">
        <v>65</v>
      </c>
      <c r="B55" s="14"/>
      <c r="C55" s="14"/>
      <c r="D55" s="15" t="s">
        <v>13</v>
      </c>
      <c r="E55" s="1"/>
      <c r="F55" s="1" t="s">
        <v>66</v>
      </c>
      <c r="G55" s="1" t="s">
        <v>65</v>
      </c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1"/>
      <c r="B56" s="10">
        <f t="shared" ref="B56:C56" si="5">+SUM(B52:B55)</f>
        <v>0</v>
      </c>
      <c r="C56" s="10">
        <f t="shared" si="5"/>
        <v>0</v>
      </c>
      <c r="D56" s="18" t="s">
        <v>13</v>
      </c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">
      <c r="A57" s="24" t="s">
        <v>67</v>
      </c>
      <c r="B57" s="12"/>
      <c r="C57" s="12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5">
      <c r="A58" s="6" t="s">
        <v>68</v>
      </c>
      <c r="B58" s="14"/>
      <c r="C58" s="14"/>
      <c r="D58" s="15" t="s">
        <v>13</v>
      </c>
      <c r="E58" s="1"/>
      <c r="F58" s="1" t="s">
        <v>69</v>
      </c>
      <c r="G58" s="1" t="s">
        <v>68</v>
      </c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5">
      <c r="A59" s="6" t="s">
        <v>70</v>
      </c>
      <c r="B59" s="14"/>
      <c r="C59" s="14"/>
      <c r="D59" s="15" t="s">
        <v>13</v>
      </c>
      <c r="E59" s="1"/>
      <c r="F59" s="1" t="s">
        <v>71</v>
      </c>
      <c r="G59" s="1" t="s">
        <v>70</v>
      </c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5">
      <c r="A60" s="6" t="s">
        <v>72</v>
      </c>
      <c r="B60" s="14"/>
      <c r="C60" s="14"/>
      <c r="D60" s="15" t="s">
        <v>13</v>
      </c>
      <c r="E60" s="1"/>
      <c r="F60" s="1" t="s">
        <v>73</v>
      </c>
      <c r="G60" s="1" t="s">
        <v>72</v>
      </c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5">
      <c r="A61" s="6" t="s">
        <v>74</v>
      </c>
      <c r="B61" s="14"/>
      <c r="C61" s="14"/>
      <c r="D61" s="15" t="s">
        <v>13</v>
      </c>
      <c r="E61" s="1"/>
      <c r="F61" s="1" t="s">
        <v>75</v>
      </c>
      <c r="G61" s="1" t="s">
        <v>74</v>
      </c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5">
      <c r="A62" s="6"/>
      <c r="B62" s="10">
        <f t="shared" ref="B62:C62" si="6">+SUM(B58:B61)</f>
        <v>0</v>
      </c>
      <c r="C62" s="10">
        <f t="shared" si="6"/>
        <v>0</v>
      </c>
      <c r="D62" s="18" t="s">
        <v>13</v>
      </c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6"/>
      <c r="B63" s="12"/>
      <c r="C63" s="12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5">
      <c r="A64" s="22" t="s">
        <v>76</v>
      </c>
      <c r="B64" s="10">
        <f t="shared" ref="B64:C64" si="7">+B62+B56</f>
        <v>0</v>
      </c>
      <c r="C64" s="10">
        <f t="shared" si="7"/>
        <v>0</v>
      </c>
      <c r="D64" s="18" t="s">
        <v>13</v>
      </c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9"/>
      <c r="B65" s="12"/>
      <c r="C65" s="12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9"/>
      <c r="B66" s="12"/>
      <c r="C66" s="12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25" t="s">
        <v>77</v>
      </c>
      <c r="B67" s="12"/>
      <c r="C67" s="12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24" t="s">
        <v>78</v>
      </c>
      <c r="B68" s="12"/>
      <c r="C68" s="12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5">
      <c r="A69" s="6" t="s">
        <v>79</v>
      </c>
      <c r="B69" s="14"/>
      <c r="C69" s="14"/>
      <c r="D69" s="15" t="s">
        <v>13</v>
      </c>
      <c r="E69" s="1"/>
      <c r="F69" s="1" t="s">
        <v>80</v>
      </c>
      <c r="G69" s="1" t="s">
        <v>79</v>
      </c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5">
      <c r="A70" s="6" t="s">
        <v>81</v>
      </c>
      <c r="B70" s="14"/>
      <c r="C70" s="14"/>
      <c r="D70" s="15" t="s">
        <v>13</v>
      </c>
      <c r="E70" s="1"/>
      <c r="F70" s="1" t="s">
        <v>82</v>
      </c>
      <c r="G70" s="1" t="s">
        <v>81</v>
      </c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5">
      <c r="A71" s="6" t="s">
        <v>83</v>
      </c>
      <c r="B71" s="14"/>
      <c r="C71" s="14"/>
      <c r="D71" s="15" t="s">
        <v>13</v>
      </c>
      <c r="E71" s="1"/>
      <c r="F71" s="1" t="s">
        <v>84</v>
      </c>
      <c r="G71" s="1" t="s">
        <v>83</v>
      </c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5">
      <c r="A72" s="6" t="s">
        <v>85</v>
      </c>
      <c r="B72" s="14"/>
      <c r="C72" s="14"/>
      <c r="D72" s="15" t="s">
        <v>13</v>
      </c>
      <c r="E72" s="1"/>
      <c r="F72" s="1" t="s">
        <v>86</v>
      </c>
      <c r="G72" s="1" t="s">
        <v>85</v>
      </c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5">
      <c r="A73" s="6" t="s">
        <v>87</v>
      </c>
      <c r="B73" s="14"/>
      <c r="C73" s="14"/>
      <c r="D73" s="15" t="s">
        <v>13</v>
      </c>
      <c r="E73" s="1"/>
      <c r="F73" s="1" t="s">
        <v>88</v>
      </c>
      <c r="G73" s="1" t="s">
        <v>87</v>
      </c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5">
      <c r="A74" s="6" t="s">
        <v>89</v>
      </c>
      <c r="B74" s="14"/>
      <c r="C74" s="14"/>
      <c r="D74" s="15" t="s">
        <v>13</v>
      </c>
      <c r="E74" s="1"/>
      <c r="F74" s="1" t="s">
        <v>90</v>
      </c>
      <c r="G74" s="1" t="s">
        <v>89</v>
      </c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5">
      <c r="A75" s="1"/>
      <c r="B75" s="10">
        <f t="shared" ref="B75:C75" si="8">+SUM(B69:B74)</f>
        <v>0</v>
      </c>
      <c r="C75" s="10">
        <f t="shared" si="8"/>
        <v>0</v>
      </c>
      <c r="D75" s="18" t="s">
        <v>13</v>
      </c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2"/>
      <c r="C76" s="12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24" t="s">
        <v>91</v>
      </c>
      <c r="B77" s="12"/>
      <c r="C77" s="12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5">
      <c r="A78" s="6" t="s">
        <v>92</v>
      </c>
      <c r="B78" s="14"/>
      <c r="C78" s="14"/>
      <c r="D78" s="15" t="s">
        <v>13</v>
      </c>
      <c r="E78" s="1"/>
      <c r="F78" s="1" t="s">
        <v>93</v>
      </c>
      <c r="G78" s="1" t="s">
        <v>92</v>
      </c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5">
      <c r="A79" s="22" t="s">
        <v>94</v>
      </c>
      <c r="B79" s="10">
        <f t="shared" ref="B79:C79" si="9">+B78+B75</f>
        <v>0</v>
      </c>
      <c r="C79" s="10">
        <f t="shared" si="9"/>
        <v>0</v>
      </c>
      <c r="D79" s="18" t="s">
        <v>13</v>
      </c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5">
      <c r="A80" s="1"/>
      <c r="B80" s="10"/>
      <c r="C80" s="10"/>
      <c r="D80" s="18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5">
      <c r="A81" s="22" t="s">
        <v>95</v>
      </c>
      <c r="B81" s="27">
        <f t="shared" ref="B81:C81" si="10">+B79+B64</f>
        <v>0</v>
      </c>
      <c r="C81" s="27">
        <f t="shared" si="10"/>
        <v>0</v>
      </c>
      <c r="D81" s="18" t="s">
        <v>13</v>
      </c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2"/>
      <c r="C82" s="12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2"/>
      <c r="C83" s="12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9" t="s">
        <v>96</v>
      </c>
      <c r="B84" s="12"/>
      <c r="C84" s="12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9" t="s">
        <v>97</v>
      </c>
      <c r="B85" s="12"/>
      <c r="C85" s="12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5">
      <c r="A86" s="6" t="s">
        <v>98</v>
      </c>
      <c r="B86" s="14"/>
      <c r="C86" s="14"/>
      <c r="D86" s="15" t="s">
        <v>13</v>
      </c>
      <c r="E86" s="1"/>
      <c r="F86" s="1" t="s">
        <v>99</v>
      </c>
      <c r="G86" s="1" t="s">
        <v>98</v>
      </c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5">
      <c r="A87" s="6" t="s">
        <v>49</v>
      </c>
      <c r="B87" s="14"/>
      <c r="C87" s="14"/>
      <c r="D87" s="15" t="s">
        <v>13</v>
      </c>
      <c r="E87" s="1"/>
      <c r="F87" s="1" t="s">
        <v>100</v>
      </c>
      <c r="G87" s="1" t="s">
        <v>49</v>
      </c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5">
      <c r="A88" s="22"/>
      <c r="B88" s="10">
        <f t="shared" ref="B88:C88" si="11">+SUM(B86:B87)</f>
        <v>0</v>
      </c>
      <c r="C88" s="10">
        <f t="shared" si="11"/>
        <v>0</v>
      </c>
      <c r="D88" s="18" t="s">
        <v>13</v>
      </c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2"/>
      <c r="C89" s="12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6" t="s">
        <v>101</v>
      </c>
      <c r="B90" s="12"/>
      <c r="C90" s="12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5">
      <c r="A91" s="6" t="s">
        <v>102</v>
      </c>
      <c r="B91" s="14"/>
      <c r="C91" s="14"/>
      <c r="D91" s="15" t="s">
        <v>13</v>
      </c>
      <c r="E91" s="1"/>
      <c r="F91" s="1" t="s">
        <v>103</v>
      </c>
      <c r="G91" s="1" t="s">
        <v>102</v>
      </c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5">
      <c r="A92" s="6" t="s">
        <v>104</v>
      </c>
      <c r="B92" s="14"/>
      <c r="C92" s="14"/>
      <c r="D92" s="15" t="s">
        <v>13</v>
      </c>
      <c r="E92" s="1"/>
      <c r="F92" s="1" t="s">
        <v>105</v>
      </c>
      <c r="G92" s="1" t="s">
        <v>104</v>
      </c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5">
      <c r="A93" s="1"/>
      <c r="B93" s="10">
        <f t="shared" ref="B93:C93" si="12">+SUM(B91:B92)</f>
        <v>0</v>
      </c>
      <c r="C93" s="10">
        <f t="shared" si="12"/>
        <v>0</v>
      </c>
      <c r="D93" s="18" t="s">
        <v>13</v>
      </c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2"/>
      <c r="C94" s="12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9" t="s">
        <v>106</v>
      </c>
      <c r="B95" s="12"/>
      <c r="C95" s="12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5">
      <c r="A96" s="1" t="s">
        <v>107</v>
      </c>
      <c r="B96" s="14"/>
      <c r="C96" s="14"/>
      <c r="D96" s="15" t="s">
        <v>13</v>
      </c>
      <c r="E96" s="1"/>
      <c r="F96" s="1" t="s">
        <v>108</v>
      </c>
      <c r="G96" s="1" t="s">
        <v>107</v>
      </c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5">
      <c r="A97" s="6" t="s">
        <v>109</v>
      </c>
      <c r="B97" s="14"/>
      <c r="C97" s="14"/>
      <c r="D97" s="15" t="s">
        <v>13</v>
      </c>
      <c r="E97" s="1"/>
      <c r="F97" s="1" t="s">
        <v>110</v>
      </c>
      <c r="G97" s="1" t="s">
        <v>109</v>
      </c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5">
      <c r="A98" s="6" t="s">
        <v>111</v>
      </c>
      <c r="B98" s="14"/>
      <c r="C98" s="14"/>
      <c r="D98" s="15" t="s">
        <v>13</v>
      </c>
      <c r="E98" s="1"/>
      <c r="F98" s="1" t="s">
        <v>112</v>
      </c>
      <c r="G98" s="1" t="s">
        <v>111</v>
      </c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5">
      <c r="A99" s="6" t="s">
        <v>113</v>
      </c>
      <c r="B99" s="14"/>
      <c r="C99" s="14"/>
      <c r="D99" s="15" t="s">
        <v>13</v>
      </c>
      <c r="E99" s="1"/>
      <c r="F99" s="9" t="s">
        <v>114</v>
      </c>
      <c r="G99" s="9" t="s">
        <v>113</v>
      </c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5">
      <c r="A100" s="6" t="s">
        <v>115</v>
      </c>
      <c r="B100" s="14"/>
      <c r="C100" s="14"/>
      <c r="D100" s="15" t="s">
        <v>13</v>
      </c>
      <c r="E100" s="1"/>
      <c r="F100" s="1" t="s">
        <v>116</v>
      </c>
      <c r="G100" s="1" t="s">
        <v>115</v>
      </c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5">
      <c r="A101" s="1"/>
      <c r="B101" s="10">
        <f t="shared" ref="B101:C101" si="13">+SUM(B96:B100)</f>
        <v>0</v>
      </c>
      <c r="C101" s="10">
        <f t="shared" si="13"/>
        <v>0</v>
      </c>
      <c r="D101" s="18" t="s">
        <v>13</v>
      </c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2"/>
      <c r="C102" s="12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2"/>
      <c r="C103" s="12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9" t="s">
        <v>117</v>
      </c>
      <c r="B104" s="12"/>
      <c r="C104" s="12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5">
      <c r="A105" s="6" t="s">
        <v>118</v>
      </c>
      <c r="B105" s="14"/>
      <c r="C105" s="14"/>
      <c r="D105" s="15" t="s">
        <v>13</v>
      </c>
      <c r="E105" s="1"/>
      <c r="F105" s="1" t="s">
        <v>119</v>
      </c>
      <c r="G105" s="1" t="s">
        <v>118</v>
      </c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5">
      <c r="A106" s="6" t="s">
        <v>120</v>
      </c>
      <c r="B106" s="14"/>
      <c r="C106" s="14"/>
      <c r="D106" s="15" t="s">
        <v>13</v>
      </c>
      <c r="E106" s="1"/>
      <c r="F106" s="1" t="s">
        <v>121</v>
      </c>
      <c r="G106" s="1" t="s">
        <v>120</v>
      </c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5">
      <c r="A107" s="6" t="s">
        <v>122</v>
      </c>
      <c r="B107" s="14"/>
      <c r="C107" s="14"/>
      <c r="D107" s="15" t="s">
        <v>13</v>
      </c>
      <c r="E107" s="1"/>
      <c r="F107" s="1" t="s">
        <v>123</v>
      </c>
      <c r="G107" s="1" t="s">
        <v>122</v>
      </c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5">
      <c r="A108" s="6" t="s">
        <v>124</v>
      </c>
      <c r="B108" s="14"/>
      <c r="C108" s="14"/>
      <c r="D108" s="15" t="s">
        <v>13</v>
      </c>
      <c r="E108" s="1"/>
      <c r="F108" s="1" t="s">
        <v>125</v>
      </c>
      <c r="G108" s="1" t="s">
        <v>124</v>
      </c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5">
      <c r="A109" s="6" t="s">
        <v>126</v>
      </c>
      <c r="B109" s="14"/>
      <c r="C109" s="14"/>
      <c r="D109" s="15" t="s">
        <v>13</v>
      </c>
      <c r="E109" s="1"/>
      <c r="F109" s="1" t="s">
        <v>127</v>
      </c>
      <c r="G109" s="1" t="s">
        <v>126</v>
      </c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5">
      <c r="A110" s="6" t="s">
        <v>128</v>
      </c>
      <c r="B110" s="14"/>
      <c r="C110" s="14"/>
      <c r="D110" s="15" t="s">
        <v>13</v>
      </c>
      <c r="E110" s="1"/>
      <c r="F110" s="1" t="s">
        <v>129</v>
      </c>
      <c r="G110" s="1" t="s">
        <v>130</v>
      </c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5">
      <c r="A111" s="6" t="s">
        <v>131</v>
      </c>
      <c r="B111" s="14"/>
      <c r="C111" s="14"/>
      <c r="D111" s="15" t="s">
        <v>13</v>
      </c>
      <c r="E111" s="1"/>
      <c r="F111" s="1" t="s">
        <v>132</v>
      </c>
      <c r="G111" s="1" t="s">
        <v>131</v>
      </c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5">
      <c r="A112" s="1"/>
      <c r="B112" s="10">
        <f t="shared" ref="B112:C112" si="14">+SUM(B105:B111)</f>
        <v>0</v>
      </c>
      <c r="C112" s="10">
        <f t="shared" si="14"/>
        <v>0</v>
      </c>
      <c r="D112" s="18" t="s">
        <v>13</v>
      </c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2"/>
      <c r="C113" s="12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2"/>
      <c r="C114" s="12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5">
      <c r="A115" s="22" t="s">
        <v>96</v>
      </c>
      <c r="B115" s="27">
        <f>+$B$112+$B$101+$B$93+$B$88</f>
        <v>0</v>
      </c>
      <c r="C115" s="27">
        <f>+$C$112+$C$101+$C$93+$C$88</f>
        <v>0</v>
      </c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2"/>
      <c r="C116" s="12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2"/>
      <c r="C117" s="12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2"/>
      <c r="C118" s="12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26.25" x14ac:dyDescent="0.4">
      <c r="A119" s="3" t="s">
        <v>133</v>
      </c>
      <c r="B119" s="12"/>
      <c r="C119" s="12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5">
      <c r="A120" s="1"/>
      <c r="B120" s="10"/>
      <c r="C120" s="10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9" t="s">
        <v>134</v>
      </c>
      <c r="B121" s="12"/>
      <c r="C121" s="12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5">
      <c r="A122" s="6" t="s">
        <v>135</v>
      </c>
      <c r="B122" s="14"/>
      <c r="C122" s="14"/>
      <c r="D122" s="15" t="s">
        <v>13</v>
      </c>
      <c r="E122" s="1"/>
      <c r="F122" s="1" t="s">
        <v>136</v>
      </c>
      <c r="G122" s="1" t="s">
        <v>135</v>
      </c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2"/>
      <c r="C123" s="12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24" t="s">
        <v>137</v>
      </c>
      <c r="B124" s="12"/>
      <c r="C124" s="12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5">
      <c r="A125" s="6" t="s">
        <v>138</v>
      </c>
      <c r="B125" s="14"/>
      <c r="C125" s="14"/>
      <c r="D125" s="15" t="s">
        <v>13</v>
      </c>
      <c r="E125" s="1"/>
      <c r="F125" s="1" t="s">
        <v>139</v>
      </c>
      <c r="G125" s="1" t="s">
        <v>138</v>
      </c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5">
      <c r="A126" s="6" t="s">
        <v>140</v>
      </c>
      <c r="B126" s="14"/>
      <c r="C126" s="14"/>
      <c r="D126" s="15" t="s">
        <v>13</v>
      </c>
      <c r="E126" s="1"/>
      <c r="F126" s="1" t="s">
        <v>141</v>
      </c>
      <c r="G126" s="1" t="s">
        <v>140</v>
      </c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5">
      <c r="A127" s="6" t="s">
        <v>142</v>
      </c>
      <c r="B127" s="14"/>
      <c r="C127" s="14"/>
      <c r="D127" s="15" t="s">
        <v>13</v>
      </c>
      <c r="E127" s="1"/>
      <c r="F127" s="1" t="s">
        <v>143</v>
      </c>
      <c r="G127" s="1" t="s">
        <v>142</v>
      </c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5">
      <c r="A128" s="6" t="s">
        <v>144</v>
      </c>
      <c r="B128" s="14"/>
      <c r="C128" s="14"/>
      <c r="D128" s="15" t="s">
        <v>13</v>
      </c>
      <c r="E128" s="1"/>
      <c r="F128" s="1" t="s">
        <v>145</v>
      </c>
      <c r="G128" s="1" t="s">
        <v>144</v>
      </c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5">
      <c r="A129" s="6" t="s">
        <v>146</v>
      </c>
      <c r="B129" s="14"/>
      <c r="C129" s="14"/>
      <c r="D129" s="15" t="s">
        <v>13</v>
      </c>
      <c r="E129" s="1"/>
      <c r="F129" s="1" t="s">
        <v>147</v>
      </c>
      <c r="G129" s="1" t="s">
        <v>146</v>
      </c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5">
      <c r="A130" s="6" t="s">
        <v>148</v>
      </c>
      <c r="B130" s="14"/>
      <c r="C130" s="14"/>
      <c r="D130" s="15" t="s">
        <v>13</v>
      </c>
      <c r="E130" s="1"/>
      <c r="F130" s="1" t="s">
        <v>149</v>
      </c>
      <c r="G130" s="1" t="s">
        <v>148</v>
      </c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5">
      <c r="A131" s="1"/>
      <c r="B131" s="10">
        <f t="shared" ref="B131:C131" si="15">+SUM(B125:B130)</f>
        <v>0</v>
      </c>
      <c r="C131" s="10">
        <f t="shared" si="15"/>
        <v>0</v>
      </c>
      <c r="D131" s="18" t="s">
        <v>13</v>
      </c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2"/>
      <c r="C132" s="12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5">
      <c r="A133" s="22" t="s">
        <v>150</v>
      </c>
      <c r="B133" s="10">
        <f>+B131+'Fjárhagsáætlun 2027 (3 ára)'!_S110A</f>
        <v>0</v>
      </c>
      <c r="C133" s="10">
        <f>+C131+'Fjárhagsáætlun 2027 (3 ára)'!_S110AB</f>
        <v>0</v>
      </c>
      <c r="D133" s="18" t="s">
        <v>13</v>
      </c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2"/>
      <c r="C134" s="12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24" t="s">
        <v>151</v>
      </c>
      <c r="B135" s="12"/>
      <c r="C135" s="12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5">
      <c r="A136" s="6" t="s">
        <v>152</v>
      </c>
      <c r="B136" s="14"/>
      <c r="C136" s="14"/>
      <c r="D136" s="15" t="s">
        <v>13</v>
      </c>
      <c r="E136" s="1"/>
      <c r="F136" s="1" t="s">
        <v>153</v>
      </c>
      <c r="G136" s="1" t="s">
        <v>152</v>
      </c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5">
      <c r="A137" s="6" t="s">
        <v>154</v>
      </c>
      <c r="B137" s="14"/>
      <c r="C137" s="14"/>
      <c r="D137" s="15" t="s">
        <v>13</v>
      </c>
      <c r="E137" s="1"/>
      <c r="F137" s="1" t="s">
        <v>155</v>
      </c>
      <c r="G137" s="1" t="s">
        <v>154</v>
      </c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5">
      <c r="A138" s="6" t="s">
        <v>156</v>
      </c>
      <c r="B138" s="14"/>
      <c r="C138" s="14"/>
      <c r="D138" s="15" t="s">
        <v>13</v>
      </c>
      <c r="E138" s="1"/>
      <c r="F138" s="1" t="s">
        <v>157</v>
      </c>
      <c r="G138" s="1" t="s">
        <v>156</v>
      </c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5">
      <c r="A139" s="6" t="s">
        <v>158</v>
      </c>
      <c r="B139" s="14"/>
      <c r="C139" s="14"/>
      <c r="D139" s="15" t="s">
        <v>13</v>
      </c>
      <c r="E139" s="1"/>
      <c r="F139" s="1" t="s">
        <v>159</v>
      </c>
      <c r="G139" s="1" t="s">
        <v>158</v>
      </c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5">
      <c r="A140" s="6" t="s">
        <v>160</v>
      </c>
      <c r="B140" s="14"/>
      <c r="C140" s="14"/>
      <c r="D140" s="15" t="s">
        <v>13</v>
      </c>
      <c r="E140" s="1"/>
      <c r="F140" s="1" t="s">
        <v>161</v>
      </c>
      <c r="G140" s="1" t="s">
        <v>160</v>
      </c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5">
      <c r="A141" s="6" t="s">
        <v>162</v>
      </c>
      <c r="B141" s="14"/>
      <c r="C141" s="14"/>
      <c r="D141" s="15" t="s">
        <v>13</v>
      </c>
      <c r="E141" s="1"/>
      <c r="F141" s="1" t="s">
        <v>163</v>
      </c>
      <c r="G141" s="1" t="s">
        <v>162</v>
      </c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5">
      <c r="A142" s="1"/>
      <c r="B142" s="10">
        <f t="shared" ref="B142:C142" si="16">+SUM(B136:B141)</f>
        <v>0</v>
      </c>
      <c r="C142" s="10">
        <f t="shared" si="16"/>
        <v>0</v>
      </c>
      <c r="D142" s="18" t="s">
        <v>13</v>
      </c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2"/>
      <c r="C143" s="12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5">
      <c r="A144" s="22" t="s">
        <v>164</v>
      </c>
      <c r="B144" s="10">
        <f t="shared" ref="B144:C144" si="17">+B133+B142</f>
        <v>0</v>
      </c>
      <c r="C144" s="10">
        <f t="shared" si="17"/>
        <v>0</v>
      </c>
      <c r="D144" s="18" t="s">
        <v>13</v>
      </c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2"/>
      <c r="C145" s="12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2"/>
      <c r="C146" s="12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9" t="s">
        <v>165</v>
      </c>
      <c r="B147" s="12"/>
      <c r="C147" s="12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5">
      <c r="A148" s="6" t="s">
        <v>166</v>
      </c>
      <c r="B148" s="14"/>
      <c r="C148" s="14"/>
      <c r="D148" s="15" t="s">
        <v>13</v>
      </c>
      <c r="E148" s="1"/>
      <c r="F148" s="1" t="s">
        <v>167</v>
      </c>
      <c r="G148" s="1" t="s">
        <v>166</v>
      </c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5">
      <c r="A149" s="6" t="s">
        <v>168</v>
      </c>
      <c r="B149" s="14"/>
      <c r="C149" s="14"/>
      <c r="D149" s="15" t="s">
        <v>13</v>
      </c>
      <c r="E149" s="1"/>
      <c r="F149" s="1" t="s">
        <v>169</v>
      </c>
      <c r="G149" s="1" t="s">
        <v>168</v>
      </c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5">
      <c r="A150" s="6" t="s">
        <v>170</v>
      </c>
      <c r="B150" s="14"/>
      <c r="C150" s="14"/>
      <c r="D150" s="15" t="s">
        <v>13</v>
      </c>
      <c r="E150" s="1"/>
      <c r="F150" s="1" t="s">
        <v>171</v>
      </c>
      <c r="G150" s="1" t="s">
        <v>170</v>
      </c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5">
      <c r="A151" s="6" t="s">
        <v>172</v>
      </c>
      <c r="B151" s="14"/>
      <c r="C151" s="14"/>
      <c r="D151" s="15" t="s">
        <v>13</v>
      </c>
      <c r="E151" s="1"/>
      <c r="F151" s="1" t="s">
        <v>173</v>
      </c>
      <c r="G151" s="1" t="s">
        <v>172</v>
      </c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5">
      <c r="A152" s="6" t="s">
        <v>174</v>
      </c>
      <c r="B152" s="14"/>
      <c r="C152" s="14"/>
      <c r="D152" s="15" t="s">
        <v>13</v>
      </c>
      <c r="E152" s="1"/>
      <c r="F152" s="1" t="s">
        <v>175</v>
      </c>
      <c r="G152" s="1" t="s">
        <v>174</v>
      </c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5">
      <c r="A153" s="6" t="s">
        <v>144</v>
      </c>
      <c r="B153" s="14"/>
      <c r="C153" s="14"/>
      <c r="D153" s="15" t="s">
        <v>13</v>
      </c>
      <c r="E153" s="1"/>
      <c r="F153" s="1" t="s">
        <v>176</v>
      </c>
      <c r="G153" s="1" t="s">
        <v>144</v>
      </c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5">
      <c r="A154" s="6" t="s">
        <v>177</v>
      </c>
      <c r="B154" s="14"/>
      <c r="C154" s="14"/>
      <c r="D154" s="15" t="s">
        <v>13</v>
      </c>
      <c r="E154" s="1"/>
      <c r="F154" s="1" t="s">
        <v>178</v>
      </c>
      <c r="G154" s="1" t="s">
        <v>177</v>
      </c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5">
      <c r="A155" s="6" t="s">
        <v>179</v>
      </c>
      <c r="B155" s="14"/>
      <c r="C155" s="14"/>
      <c r="D155" s="15" t="s">
        <v>13</v>
      </c>
      <c r="E155" s="1"/>
      <c r="F155" s="1" t="s">
        <v>180</v>
      </c>
      <c r="G155" s="1" t="s">
        <v>179</v>
      </c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5">
      <c r="A156" s="6" t="s">
        <v>181</v>
      </c>
      <c r="B156" s="14"/>
      <c r="C156" s="14"/>
      <c r="D156" s="15" t="s">
        <v>13</v>
      </c>
      <c r="E156" s="1"/>
      <c r="F156" s="1" t="s">
        <v>182</v>
      </c>
      <c r="G156" s="1" t="s">
        <v>181</v>
      </c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5">
      <c r="A157" s="6" t="s">
        <v>183</v>
      </c>
      <c r="B157" s="14"/>
      <c r="C157" s="14"/>
      <c r="D157" s="15" t="s">
        <v>13</v>
      </c>
      <c r="E157" s="1"/>
      <c r="F157" s="1" t="s">
        <v>184</v>
      </c>
      <c r="G157" s="1" t="s">
        <v>183</v>
      </c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5">
      <c r="A158" s="22" t="s">
        <v>185</v>
      </c>
      <c r="B158" s="10">
        <f t="shared" ref="B158:C158" si="18">+SUM(B148:B157)</f>
        <v>0</v>
      </c>
      <c r="C158" s="10">
        <f t="shared" si="18"/>
        <v>0</v>
      </c>
      <c r="D158" s="18" t="s">
        <v>13</v>
      </c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2"/>
      <c r="C159" s="12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2"/>
      <c r="C160" s="12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9" t="s">
        <v>186</v>
      </c>
      <c r="B161" s="12"/>
      <c r="C161" s="12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5">
      <c r="A162" s="6" t="s">
        <v>187</v>
      </c>
      <c r="B162" s="14"/>
      <c r="C162" s="14"/>
      <c r="D162" s="15" t="s">
        <v>13</v>
      </c>
      <c r="E162" s="1"/>
      <c r="F162" s="1" t="s">
        <v>188</v>
      </c>
      <c r="G162" s="1" t="s">
        <v>187</v>
      </c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5">
      <c r="A163" s="6" t="s">
        <v>189</v>
      </c>
      <c r="B163" s="14"/>
      <c r="C163" s="14"/>
      <c r="D163" s="15" t="s">
        <v>13</v>
      </c>
      <c r="E163" s="1"/>
      <c r="F163" s="1" t="s">
        <v>190</v>
      </c>
      <c r="G163" s="1" t="s">
        <v>189</v>
      </c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5">
      <c r="A164" s="6" t="s">
        <v>191</v>
      </c>
      <c r="B164" s="14"/>
      <c r="C164" s="14"/>
      <c r="D164" s="15" t="s">
        <v>13</v>
      </c>
      <c r="E164" s="1"/>
      <c r="F164" s="1" t="s">
        <v>192</v>
      </c>
      <c r="G164" s="1" t="s">
        <v>191</v>
      </c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5">
      <c r="A165" s="6" t="s">
        <v>193</v>
      </c>
      <c r="B165" s="14"/>
      <c r="C165" s="14"/>
      <c r="D165" s="15" t="s">
        <v>13</v>
      </c>
      <c r="E165" s="1"/>
      <c r="F165" s="1" t="s">
        <v>194</v>
      </c>
      <c r="G165" s="1" t="s">
        <v>193</v>
      </c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5">
      <c r="A166" s="6" t="s">
        <v>195</v>
      </c>
      <c r="B166" s="14"/>
      <c r="C166" s="14"/>
      <c r="D166" s="15" t="s">
        <v>13</v>
      </c>
      <c r="E166" s="1"/>
      <c r="F166" s="1" t="s">
        <v>196</v>
      </c>
      <c r="G166" s="1" t="s">
        <v>195</v>
      </c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5">
      <c r="A167" s="6" t="s">
        <v>197</v>
      </c>
      <c r="B167" s="14"/>
      <c r="C167" s="14"/>
      <c r="D167" s="15" t="s">
        <v>13</v>
      </c>
      <c r="E167" s="1"/>
      <c r="F167" s="1" t="s">
        <v>198</v>
      </c>
      <c r="G167" s="1" t="s">
        <v>197</v>
      </c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5">
      <c r="A168" s="6" t="s">
        <v>199</v>
      </c>
      <c r="B168" s="14"/>
      <c r="C168" s="14"/>
      <c r="D168" s="15" t="s">
        <v>13</v>
      </c>
      <c r="E168" s="1"/>
      <c r="F168" s="1" t="s">
        <v>200</v>
      </c>
      <c r="G168" s="1" t="s">
        <v>199</v>
      </c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5">
      <c r="A169" s="22" t="s">
        <v>201</v>
      </c>
      <c r="B169" s="10">
        <f t="shared" ref="B169:C169" si="19">+SUM(B162:B168)</f>
        <v>0</v>
      </c>
      <c r="C169" s="10">
        <f t="shared" si="19"/>
        <v>0</v>
      </c>
      <c r="D169" s="18" t="s">
        <v>13</v>
      </c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2"/>
      <c r="C170" s="12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2"/>
      <c r="C171" s="12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5">
      <c r="A172" s="19" t="s">
        <v>202</v>
      </c>
      <c r="B172" s="10">
        <f t="shared" ref="B172:C172" si="20">+B144+B158+B169</f>
        <v>0</v>
      </c>
      <c r="C172" s="10">
        <f t="shared" si="20"/>
        <v>0</v>
      </c>
      <c r="D172" s="18" t="s">
        <v>13</v>
      </c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2"/>
      <c r="C173" s="12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5">
      <c r="A174" s="6" t="s">
        <v>203</v>
      </c>
      <c r="B174" s="14"/>
      <c r="C174" s="14"/>
      <c r="D174" s="15" t="s">
        <v>13</v>
      </c>
      <c r="E174" s="1"/>
      <c r="F174" s="1" t="s">
        <v>204</v>
      </c>
      <c r="G174" s="1" t="s">
        <v>203</v>
      </c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5">
      <c r="A175" s="19" t="s">
        <v>205</v>
      </c>
      <c r="B175" s="10">
        <f t="shared" ref="B175:C175" si="21">+B174+B172</f>
        <v>0</v>
      </c>
      <c r="C175" s="10">
        <f t="shared" si="21"/>
        <v>0</v>
      </c>
      <c r="D175" s="18" t="s">
        <v>13</v>
      </c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2"/>
      <c r="C176" s="12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2"/>
      <c r="C177" s="12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2"/>
      <c r="C178" s="12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25.5" customHeight="1" x14ac:dyDescent="0.4">
      <c r="A179" s="3" t="s">
        <v>206</v>
      </c>
      <c r="B179" s="12"/>
      <c r="C179" s="12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5">
      <c r="A180" s="1" t="s">
        <v>207</v>
      </c>
      <c r="B180" s="12">
        <f t="shared" ref="B180:C180" si="22">+B93+B101+B112</f>
        <v>0</v>
      </c>
      <c r="C180" s="12">
        <f t="shared" si="22"/>
        <v>0</v>
      </c>
      <c r="D180" s="15" t="s">
        <v>13</v>
      </c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2"/>
      <c r="C181" s="12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5">
      <c r="A182" s="4" t="s">
        <v>208</v>
      </c>
      <c r="B182" s="12"/>
      <c r="C182" s="12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5">
      <c r="A183" s="1" t="s">
        <v>209</v>
      </c>
      <c r="B183" s="14"/>
      <c r="C183" s="14"/>
      <c r="D183" s="15" t="s">
        <v>13</v>
      </c>
      <c r="E183" s="1"/>
      <c r="F183" s="9" t="s">
        <v>210</v>
      </c>
      <c r="G183" s="9" t="s">
        <v>209</v>
      </c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5">
      <c r="A184" s="1" t="s">
        <v>211</v>
      </c>
      <c r="B184" s="14"/>
      <c r="C184" s="14"/>
      <c r="D184" s="15" t="s">
        <v>13</v>
      </c>
      <c r="E184" s="1"/>
      <c r="F184" s="9" t="s">
        <v>212</v>
      </c>
      <c r="G184" s="9" t="s">
        <v>211</v>
      </c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5">
      <c r="A185" s="1" t="s">
        <v>77</v>
      </c>
      <c r="B185" s="12">
        <f t="shared" ref="B185:C185" si="23">+B79</f>
        <v>0</v>
      </c>
      <c r="C185" s="12">
        <f t="shared" si="23"/>
        <v>0</v>
      </c>
      <c r="D185" s="15" t="s">
        <v>13</v>
      </c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5">
      <c r="A186" s="1" t="s">
        <v>213</v>
      </c>
      <c r="B186" s="14"/>
      <c r="C186" s="14"/>
      <c r="D186" s="15" t="s">
        <v>13</v>
      </c>
      <c r="E186" s="1"/>
      <c r="F186" s="9" t="s">
        <v>214</v>
      </c>
      <c r="G186" s="9" t="s">
        <v>213</v>
      </c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5">
      <c r="A187" s="1"/>
      <c r="B187" s="10">
        <f t="shared" ref="B187:C187" si="24">+SUM(B183:B186)</f>
        <v>0</v>
      </c>
      <c r="C187" s="10">
        <f t="shared" si="24"/>
        <v>0</v>
      </c>
      <c r="D187" s="18" t="s">
        <v>13</v>
      </c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2"/>
      <c r="C188" s="12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5">
      <c r="A189" s="4" t="s">
        <v>215</v>
      </c>
      <c r="B189" s="12"/>
      <c r="C189" s="12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5">
      <c r="A190" s="1" t="s">
        <v>216</v>
      </c>
      <c r="B190" s="14"/>
      <c r="C190" s="14"/>
      <c r="D190" s="15" t="s">
        <v>13</v>
      </c>
      <c r="E190" s="1"/>
      <c r="F190" s="9" t="s">
        <v>217</v>
      </c>
      <c r="G190" s="9" t="s">
        <v>216</v>
      </c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5">
      <c r="A191" s="1" t="s">
        <v>218</v>
      </c>
      <c r="B191" s="14"/>
      <c r="C191" s="14"/>
      <c r="D191" s="15" t="s">
        <v>13</v>
      </c>
      <c r="E191" s="1"/>
      <c r="F191" s="9" t="s">
        <v>219</v>
      </c>
      <c r="G191" s="9" t="s">
        <v>218</v>
      </c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5">
      <c r="A192" s="1" t="s">
        <v>220</v>
      </c>
      <c r="B192" s="14"/>
      <c r="C192" s="14"/>
      <c r="D192" s="15" t="s">
        <v>13</v>
      </c>
      <c r="E192" s="1"/>
      <c r="F192" s="9" t="s">
        <v>221</v>
      </c>
      <c r="G192" s="9" t="s">
        <v>220</v>
      </c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5">
      <c r="A193" s="1" t="s">
        <v>222</v>
      </c>
      <c r="B193" s="14"/>
      <c r="C193" s="14"/>
      <c r="D193" s="15" t="s">
        <v>13</v>
      </c>
      <c r="E193" s="1"/>
      <c r="F193" s="9" t="s">
        <v>223</v>
      </c>
      <c r="G193" s="9" t="s">
        <v>222</v>
      </c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5">
      <c r="A194" s="1"/>
      <c r="B194" s="10">
        <f t="shared" ref="B194:C194" si="25">+SUM(B190:B193)</f>
        <v>0</v>
      </c>
      <c r="C194" s="10">
        <f t="shared" si="25"/>
        <v>0</v>
      </c>
      <c r="D194" s="18" t="s">
        <v>13</v>
      </c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2"/>
      <c r="C195" s="12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5">
      <c r="A196" s="1" t="s">
        <v>224</v>
      </c>
      <c r="B196" s="10">
        <f t="shared" ref="B196:C196" si="26">+B16</f>
        <v>0</v>
      </c>
      <c r="C196" s="10">
        <f t="shared" si="26"/>
        <v>0</v>
      </c>
      <c r="D196" s="18" t="s">
        <v>13</v>
      </c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2"/>
      <c r="C197" s="12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5">
      <c r="A198" s="4" t="s">
        <v>225</v>
      </c>
      <c r="B198" s="29" t="str">
        <f t="shared" ref="B198:C198" si="27">+IFERROR((B180-B187-SUM(B192:B193))/(B196-SUM(B190:B191)),"0")</f>
        <v>0</v>
      </c>
      <c r="C198" s="29" t="str">
        <f t="shared" si="27"/>
        <v>0</v>
      </c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5"/>
      <c r="C199" s="5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5"/>
      <c r="C200" s="5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5"/>
      <c r="C201" s="5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5"/>
      <c r="C202" s="5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5"/>
      <c r="C203" s="5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5"/>
      <c r="C204" s="5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5"/>
      <c r="C205" s="5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5"/>
      <c r="C206" s="5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5"/>
      <c r="C207" s="5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5"/>
      <c r="C208" s="5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5"/>
      <c r="C209" s="5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5"/>
      <c r="C210" s="5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5"/>
      <c r="C211" s="5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5"/>
      <c r="C212" s="5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5"/>
      <c r="C213" s="5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5"/>
      <c r="C214" s="5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5"/>
      <c r="C215" s="5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5"/>
      <c r="C216" s="5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5"/>
      <c r="C217" s="5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5"/>
      <c r="C218" s="5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5"/>
      <c r="C219" s="5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5"/>
      <c r="C220" s="5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5"/>
      <c r="C221" s="5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5"/>
      <c r="C222" s="5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5"/>
      <c r="C223" s="5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5"/>
      <c r="C224" s="5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5"/>
      <c r="C225" s="5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5"/>
      <c r="C226" s="5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5"/>
      <c r="C227" s="5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5"/>
      <c r="C228" s="5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5"/>
      <c r="C229" s="5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5"/>
      <c r="C230" s="5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5"/>
      <c r="C231" s="5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5"/>
      <c r="C232" s="5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5"/>
      <c r="C233" s="5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5"/>
      <c r="C234" s="5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5"/>
      <c r="C235" s="5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5"/>
      <c r="C236" s="5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5"/>
      <c r="C237" s="5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5"/>
      <c r="C238" s="5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5"/>
      <c r="C239" s="5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5"/>
      <c r="C240" s="5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5"/>
      <c r="C241" s="5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5"/>
      <c r="C242" s="5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5"/>
      <c r="C243" s="5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5"/>
      <c r="C244" s="5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5"/>
      <c r="C245" s="5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5"/>
      <c r="C246" s="5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5"/>
      <c r="C247" s="5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5"/>
      <c r="C248" s="5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5"/>
      <c r="C249" s="5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5"/>
      <c r="C250" s="5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5"/>
      <c r="C251" s="5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5"/>
      <c r="C252" s="5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2">
      <c r="A253" s="1"/>
      <c r="B253" s="5"/>
      <c r="C253" s="5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2">
      <c r="A254" s="1"/>
      <c r="B254" s="5"/>
      <c r="C254" s="5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2">
      <c r="A255" s="1"/>
      <c r="B255" s="5"/>
      <c r="C255" s="5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2">
      <c r="A256" s="1"/>
      <c r="B256" s="5"/>
      <c r="C256" s="5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2">
      <c r="A257" s="1"/>
      <c r="B257" s="5"/>
      <c r="C257" s="5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2">
      <c r="A258" s="1"/>
      <c r="B258" s="5"/>
      <c r="C258" s="5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2">
      <c r="A259" s="1"/>
      <c r="B259" s="5"/>
      <c r="C259" s="5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2">
      <c r="A260" s="1"/>
      <c r="B260" s="5"/>
      <c r="C260" s="5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2">
      <c r="A261" s="1"/>
      <c r="B261" s="5"/>
      <c r="C261" s="5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2">
      <c r="A262" s="1"/>
      <c r="B262" s="5"/>
      <c r="C262" s="5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2">
      <c r="A263" s="1"/>
      <c r="B263" s="5"/>
      <c r="C263" s="5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2">
      <c r="A264" s="1"/>
      <c r="B264" s="5"/>
      <c r="C264" s="5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2">
      <c r="A265" s="1"/>
      <c r="B265" s="5"/>
      <c r="C265" s="5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2">
      <c r="A266" s="1"/>
      <c r="B266" s="5"/>
      <c r="C266" s="5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2">
      <c r="A267" s="1"/>
      <c r="B267" s="5"/>
      <c r="C267" s="5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2">
      <c r="A268" s="1"/>
      <c r="B268" s="5"/>
      <c r="C268" s="5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2">
      <c r="A269" s="1"/>
      <c r="B269" s="5"/>
      <c r="C269" s="5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2">
      <c r="A270" s="1"/>
      <c r="B270" s="5"/>
      <c r="C270" s="5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2">
      <c r="A271" s="1"/>
      <c r="B271" s="5"/>
      <c r="C271" s="5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2">
      <c r="A272" s="1"/>
      <c r="B272" s="5"/>
      <c r="C272" s="5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2">
      <c r="A273" s="1"/>
      <c r="B273" s="5"/>
      <c r="C273" s="5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2">
      <c r="A274" s="1"/>
      <c r="B274" s="5"/>
      <c r="C274" s="5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2">
      <c r="A275" s="1"/>
      <c r="B275" s="5"/>
      <c r="C275" s="5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2">
      <c r="A276" s="1"/>
      <c r="B276" s="5"/>
      <c r="C276" s="5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2">
      <c r="A277" s="1"/>
      <c r="B277" s="5"/>
      <c r="C277" s="5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2">
      <c r="A278" s="1"/>
      <c r="B278" s="5"/>
      <c r="C278" s="5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2">
      <c r="A279" s="1"/>
      <c r="B279" s="5"/>
      <c r="C279" s="5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2">
      <c r="A280" s="1"/>
      <c r="B280" s="5"/>
      <c r="C280" s="5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2">
      <c r="A281" s="1"/>
      <c r="B281" s="5"/>
      <c r="C281" s="5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2">
      <c r="A282" s="1"/>
      <c r="B282" s="5"/>
      <c r="C282" s="5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2">
      <c r="A283" s="1"/>
      <c r="B283" s="5"/>
      <c r="C283" s="5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2">
      <c r="A284" s="1"/>
      <c r="B284" s="5"/>
      <c r="C284" s="5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2">
      <c r="A285" s="1"/>
      <c r="B285" s="5"/>
      <c r="C285" s="5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2">
      <c r="A286" s="1"/>
      <c r="B286" s="5"/>
      <c r="C286" s="5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2">
      <c r="A287" s="1"/>
      <c r="B287" s="5"/>
      <c r="C287" s="5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2">
      <c r="A288" s="1"/>
      <c r="B288" s="5"/>
      <c r="C288" s="5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2">
      <c r="A289" s="1"/>
      <c r="B289" s="5"/>
      <c r="C289" s="5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2">
      <c r="A290" s="1"/>
      <c r="B290" s="5"/>
      <c r="C290" s="5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2">
      <c r="A291" s="1"/>
      <c r="B291" s="5"/>
      <c r="C291" s="5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2">
      <c r="A292" s="1"/>
      <c r="B292" s="5"/>
      <c r="C292" s="5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2">
      <c r="A293" s="1"/>
      <c r="B293" s="5"/>
      <c r="C293" s="5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2">
      <c r="A294" s="1"/>
      <c r="B294" s="5"/>
      <c r="C294" s="5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2">
      <c r="A295" s="1"/>
      <c r="B295" s="5"/>
      <c r="C295" s="5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2">
      <c r="A296" s="1"/>
      <c r="B296" s="5"/>
      <c r="C296" s="5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2">
      <c r="A297" s="1"/>
      <c r="B297" s="5"/>
      <c r="C297" s="5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2">
      <c r="A298" s="1"/>
      <c r="B298" s="5"/>
      <c r="C298" s="5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2">
      <c r="A299" s="1"/>
      <c r="B299" s="5"/>
      <c r="C299" s="5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2">
      <c r="A300" s="1"/>
      <c r="B300" s="5"/>
      <c r="C300" s="5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2">
      <c r="A301" s="1"/>
      <c r="B301" s="5"/>
      <c r="C301" s="5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2">
      <c r="A302" s="1"/>
      <c r="B302" s="5"/>
      <c r="C302" s="5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2">
      <c r="A303" s="1"/>
      <c r="B303" s="5"/>
      <c r="C303" s="5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2">
      <c r="A304" s="1"/>
      <c r="B304" s="5"/>
      <c r="C304" s="5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2">
      <c r="A305" s="1"/>
      <c r="B305" s="5"/>
      <c r="C305" s="5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2">
      <c r="A306" s="1"/>
      <c r="B306" s="5"/>
      <c r="C306" s="5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2">
      <c r="A307" s="1"/>
      <c r="B307" s="5"/>
      <c r="C307" s="5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2">
      <c r="A308" s="1"/>
      <c r="B308" s="5"/>
      <c r="C308" s="5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2">
      <c r="A309" s="1"/>
      <c r="B309" s="5"/>
      <c r="C309" s="5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2">
      <c r="A310" s="1"/>
      <c r="B310" s="5"/>
      <c r="C310" s="5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2">
      <c r="A311" s="1"/>
      <c r="B311" s="5"/>
      <c r="C311" s="5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2">
      <c r="A312" s="1"/>
      <c r="B312" s="5"/>
      <c r="C312" s="5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2">
      <c r="A313" s="1"/>
      <c r="B313" s="5"/>
      <c r="C313" s="5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2">
      <c r="A314" s="1"/>
      <c r="B314" s="5"/>
      <c r="C314" s="5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2">
      <c r="A315" s="1"/>
      <c r="B315" s="5"/>
      <c r="C315" s="5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2">
      <c r="A316" s="1"/>
      <c r="B316" s="5"/>
      <c r="C316" s="5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2">
      <c r="A317" s="1"/>
      <c r="B317" s="5"/>
      <c r="C317" s="5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2">
      <c r="A318" s="1"/>
      <c r="B318" s="5"/>
      <c r="C318" s="5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2">
      <c r="A319" s="1"/>
      <c r="B319" s="5"/>
      <c r="C319" s="5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2">
      <c r="A320" s="1"/>
      <c r="B320" s="5"/>
      <c r="C320" s="5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2">
      <c r="A321" s="1"/>
      <c r="B321" s="5"/>
      <c r="C321" s="5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2">
      <c r="A322" s="1"/>
      <c r="B322" s="5"/>
      <c r="C322" s="5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2">
      <c r="A323" s="1"/>
      <c r="B323" s="5"/>
      <c r="C323" s="5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2">
      <c r="A324" s="1"/>
      <c r="B324" s="5"/>
      <c r="C324" s="5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2">
      <c r="A325" s="1"/>
      <c r="B325" s="5"/>
      <c r="C325" s="5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2">
      <c r="A326" s="1"/>
      <c r="B326" s="5"/>
      <c r="C326" s="5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2">
      <c r="A327" s="1"/>
      <c r="B327" s="5"/>
      <c r="C327" s="5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2">
      <c r="A328" s="1"/>
      <c r="B328" s="5"/>
      <c r="C328" s="5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2">
      <c r="A329" s="1"/>
      <c r="B329" s="5"/>
      <c r="C329" s="5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2">
      <c r="A330" s="1"/>
      <c r="B330" s="5"/>
      <c r="C330" s="5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2">
      <c r="A331" s="1"/>
      <c r="B331" s="5"/>
      <c r="C331" s="5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2">
      <c r="A332" s="1"/>
      <c r="B332" s="5"/>
      <c r="C332" s="5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2">
      <c r="A333" s="1"/>
      <c r="B333" s="5"/>
      <c r="C333" s="5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2">
      <c r="A334" s="1"/>
      <c r="B334" s="5"/>
      <c r="C334" s="5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2">
      <c r="A335" s="1"/>
      <c r="B335" s="5"/>
      <c r="C335" s="5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2">
      <c r="A336" s="1"/>
      <c r="B336" s="5"/>
      <c r="C336" s="5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2">
      <c r="A337" s="1"/>
      <c r="B337" s="5"/>
      <c r="C337" s="5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2">
      <c r="A338" s="1"/>
      <c r="B338" s="5"/>
      <c r="C338" s="5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2">
      <c r="A339" s="1"/>
      <c r="B339" s="5"/>
      <c r="C339" s="5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2">
      <c r="A340" s="1"/>
      <c r="B340" s="5"/>
      <c r="C340" s="5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2">
      <c r="A341" s="1"/>
      <c r="B341" s="5"/>
      <c r="C341" s="5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2">
      <c r="A342" s="1"/>
      <c r="B342" s="5"/>
      <c r="C342" s="5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2">
      <c r="A343" s="1"/>
      <c r="B343" s="5"/>
      <c r="C343" s="5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2">
      <c r="A344" s="1"/>
      <c r="B344" s="5"/>
      <c r="C344" s="5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2">
      <c r="A345" s="1"/>
      <c r="B345" s="5"/>
      <c r="C345" s="5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2">
      <c r="A346" s="1"/>
      <c r="B346" s="5"/>
      <c r="C346" s="5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2">
      <c r="A347" s="1"/>
      <c r="B347" s="5"/>
      <c r="C347" s="5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2">
      <c r="A348" s="1"/>
      <c r="B348" s="5"/>
      <c r="C348" s="5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2">
      <c r="A349" s="1"/>
      <c r="B349" s="5"/>
      <c r="C349" s="5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2">
      <c r="A350" s="1"/>
      <c r="B350" s="5"/>
      <c r="C350" s="5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2">
      <c r="A351" s="1"/>
      <c r="B351" s="5"/>
      <c r="C351" s="5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2">
      <c r="A352" s="1"/>
      <c r="B352" s="5"/>
      <c r="C352" s="5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2">
      <c r="A353" s="1"/>
      <c r="B353" s="5"/>
      <c r="C353" s="5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2">
      <c r="A354" s="1"/>
      <c r="B354" s="5"/>
      <c r="C354" s="5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2">
      <c r="A355" s="1"/>
      <c r="B355" s="5"/>
      <c r="C355" s="5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2">
      <c r="A356" s="1"/>
      <c r="B356" s="5"/>
      <c r="C356" s="5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2">
      <c r="A357" s="1"/>
      <c r="B357" s="5"/>
      <c r="C357" s="5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2">
      <c r="A358" s="1"/>
      <c r="B358" s="5"/>
      <c r="C358" s="5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2">
      <c r="A359" s="1"/>
      <c r="B359" s="5"/>
      <c r="C359" s="5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2">
      <c r="A360" s="1"/>
      <c r="B360" s="5"/>
      <c r="C360" s="5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2">
      <c r="A361" s="1"/>
      <c r="B361" s="5"/>
      <c r="C361" s="5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2">
      <c r="A362" s="1"/>
      <c r="B362" s="5"/>
      <c r="C362" s="5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2">
      <c r="A363" s="1"/>
      <c r="B363" s="5"/>
      <c r="C363" s="5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2">
      <c r="A364" s="1"/>
      <c r="B364" s="5"/>
      <c r="C364" s="5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2">
      <c r="A365" s="1"/>
      <c r="B365" s="5"/>
      <c r="C365" s="5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2">
      <c r="A366" s="1"/>
      <c r="B366" s="5"/>
      <c r="C366" s="5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2">
      <c r="A367" s="1"/>
      <c r="B367" s="5"/>
      <c r="C367" s="5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2">
      <c r="A368" s="1"/>
      <c r="B368" s="5"/>
      <c r="C368" s="5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2">
      <c r="A369" s="1"/>
      <c r="B369" s="5"/>
      <c r="C369" s="5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2">
      <c r="A370" s="1"/>
      <c r="B370" s="5"/>
      <c r="C370" s="5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2">
      <c r="A371" s="1"/>
      <c r="B371" s="5"/>
      <c r="C371" s="5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2">
      <c r="A372" s="1"/>
      <c r="B372" s="5"/>
      <c r="C372" s="5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2">
      <c r="A373" s="1"/>
      <c r="B373" s="5"/>
      <c r="C373" s="5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2">
      <c r="A374" s="1"/>
      <c r="B374" s="5"/>
      <c r="C374" s="5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2">
      <c r="A375" s="1"/>
      <c r="B375" s="5"/>
      <c r="C375" s="5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2">
      <c r="A376" s="1"/>
      <c r="B376" s="5"/>
      <c r="C376" s="5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2">
      <c r="A377" s="1"/>
      <c r="B377" s="5"/>
      <c r="C377" s="5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2">
      <c r="A378" s="1"/>
      <c r="B378" s="5"/>
      <c r="C378" s="5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2">
      <c r="A379" s="1"/>
      <c r="B379" s="5"/>
      <c r="C379" s="5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2">
      <c r="A380" s="1"/>
      <c r="B380" s="5"/>
      <c r="C380" s="5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2">
      <c r="A381" s="1"/>
      <c r="B381" s="5"/>
      <c r="C381" s="5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2">
      <c r="A382" s="1"/>
      <c r="B382" s="5"/>
      <c r="C382" s="5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2">
      <c r="A383" s="1"/>
      <c r="B383" s="5"/>
      <c r="C383" s="5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2">
      <c r="A384" s="1"/>
      <c r="B384" s="5"/>
      <c r="C384" s="5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2">
      <c r="A385" s="1"/>
      <c r="B385" s="5"/>
      <c r="C385" s="5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2">
      <c r="A386" s="1"/>
      <c r="B386" s="5"/>
      <c r="C386" s="5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2">
      <c r="A387" s="1"/>
      <c r="B387" s="5"/>
      <c r="C387" s="5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2">
      <c r="A388" s="1"/>
      <c r="B388" s="5"/>
      <c r="C388" s="5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2">
      <c r="A389" s="1"/>
      <c r="B389" s="5"/>
      <c r="C389" s="5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2">
      <c r="A390" s="1"/>
      <c r="B390" s="5"/>
      <c r="C390" s="5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2">
      <c r="A391" s="1"/>
      <c r="B391" s="5"/>
      <c r="C391" s="5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2">
      <c r="A392" s="1"/>
      <c r="B392" s="5"/>
      <c r="C392" s="5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2">
      <c r="A393" s="1"/>
      <c r="B393" s="5"/>
      <c r="C393" s="5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2">
      <c r="A394" s="1"/>
      <c r="B394" s="5"/>
      <c r="C394" s="5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2">
      <c r="A395" s="1"/>
      <c r="B395" s="5"/>
      <c r="C395" s="5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2">
      <c r="A396" s="1"/>
      <c r="B396" s="5"/>
      <c r="C396" s="5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2">
      <c r="A397" s="1"/>
      <c r="B397" s="5"/>
      <c r="C397" s="5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2">
      <c r="A398" s="1"/>
      <c r="B398" s="5"/>
      <c r="C398" s="5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2">
      <c r="A399" s="1"/>
      <c r="B399" s="5"/>
      <c r="C399" s="5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2">
      <c r="A400" s="1"/>
      <c r="B400" s="5"/>
      <c r="C400" s="5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2">
      <c r="A401" s="1"/>
      <c r="B401" s="5"/>
      <c r="C401" s="5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2">
      <c r="A402" s="1"/>
      <c r="B402" s="5"/>
      <c r="C402" s="5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2">
      <c r="A403" s="1"/>
      <c r="B403" s="5"/>
      <c r="C403" s="5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2">
      <c r="A404" s="1"/>
      <c r="B404" s="5"/>
      <c r="C404" s="5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2">
      <c r="A405" s="1"/>
      <c r="B405" s="5"/>
      <c r="C405" s="5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2">
      <c r="A406" s="1"/>
      <c r="B406" s="5"/>
      <c r="C406" s="5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2">
      <c r="A407" s="1"/>
      <c r="B407" s="5"/>
      <c r="C407" s="5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2">
      <c r="A408" s="1"/>
      <c r="B408" s="5"/>
      <c r="C408" s="5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2">
      <c r="A409" s="1"/>
      <c r="B409" s="5"/>
      <c r="C409" s="5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2">
      <c r="A410" s="1"/>
      <c r="B410" s="5"/>
      <c r="C410" s="5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2">
      <c r="A411" s="1"/>
      <c r="B411" s="5"/>
      <c r="C411" s="5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2">
      <c r="A412" s="1"/>
      <c r="B412" s="5"/>
      <c r="C412" s="5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2">
      <c r="A413" s="1"/>
      <c r="B413" s="5"/>
      <c r="C413" s="5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2">
      <c r="A414" s="1"/>
      <c r="B414" s="5"/>
      <c r="C414" s="5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2">
      <c r="A415" s="1"/>
      <c r="B415" s="5"/>
      <c r="C415" s="5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2">
      <c r="A416" s="1"/>
      <c r="B416" s="5"/>
      <c r="C416" s="5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2">
      <c r="A417" s="1"/>
      <c r="B417" s="5"/>
      <c r="C417" s="5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2">
      <c r="A418" s="1"/>
      <c r="B418" s="5"/>
      <c r="C418" s="5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2">
      <c r="A419" s="1"/>
      <c r="B419" s="5"/>
      <c r="C419" s="5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2">
      <c r="A420" s="1"/>
      <c r="B420" s="5"/>
      <c r="C420" s="5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2">
      <c r="A421" s="1"/>
      <c r="B421" s="5"/>
      <c r="C421" s="5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2">
      <c r="A422" s="1"/>
      <c r="B422" s="5"/>
      <c r="C422" s="5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2">
      <c r="A423" s="1"/>
      <c r="B423" s="5"/>
      <c r="C423" s="5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2">
      <c r="A424" s="1"/>
      <c r="B424" s="5"/>
      <c r="C424" s="5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2">
      <c r="A425" s="1"/>
      <c r="B425" s="5"/>
      <c r="C425" s="5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2">
      <c r="A426" s="1"/>
      <c r="B426" s="5"/>
      <c r="C426" s="5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2">
      <c r="A427" s="1"/>
      <c r="B427" s="5"/>
      <c r="C427" s="5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2">
      <c r="A428" s="1"/>
      <c r="B428" s="5"/>
      <c r="C428" s="5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2">
      <c r="A429" s="1"/>
      <c r="B429" s="5"/>
      <c r="C429" s="5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2">
      <c r="A430" s="1"/>
      <c r="B430" s="5"/>
      <c r="C430" s="5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2">
      <c r="A431" s="1"/>
      <c r="B431" s="5"/>
      <c r="C431" s="5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2">
      <c r="A432" s="1"/>
      <c r="B432" s="5"/>
      <c r="C432" s="5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2">
      <c r="A433" s="1"/>
      <c r="B433" s="5"/>
      <c r="C433" s="5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2">
      <c r="A434" s="1"/>
      <c r="B434" s="5"/>
      <c r="C434" s="5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2">
      <c r="A435" s="1"/>
      <c r="B435" s="5"/>
      <c r="C435" s="5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2">
      <c r="A436" s="1"/>
      <c r="B436" s="5"/>
      <c r="C436" s="5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2">
      <c r="A437" s="1"/>
      <c r="B437" s="5"/>
      <c r="C437" s="5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2">
      <c r="A438" s="1"/>
      <c r="B438" s="5"/>
      <c r="C438" s="5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2">
      <c r="A439" s="1"/>
      <c r="B439" s="5"/>
      <c r="C439" s="5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2">
      <c r="A440" s="1"/>
      <c r="B440" s="5"/>
      <c r="C440" s="5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2">
      <c r="A441" s="1"/>
      <c r="B441" s="5"/>
      <c r="C441" s="5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2">
      <c r="A442" s="1"/>
      <c r="B442" s="5"/>
      <c r="C442" s="5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2">
      <c r="A443" s="1"/>
      <c r="B443" s="5"/>
      <c r="C443" s="5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2">
      <c r="A444" s="1"/>
      <c r="B444" s="5"/>
      <c r="C444" s="5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2">
      <c r="A445" s="1"/>
      <c r="B445" s="5"/>
      <c r="C445" s="5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2">
      <c r="A446" s="1"/>
      <c r="B446" s="5"/>
      <c r="C446" s="5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2">
      <c r="A447" s="1"/>
      <c r="B447" s="5"/>
      <c r="C447" s="5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2">
      <c r="A448" s="1"/>
      <c r="B448" s="5"/>
      <c r="C448" s="5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2">
      <c r="A449" s="1"/>
      <c r="B449" s="5"/>
      <c r="C449" s="5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2">
      <c r="A450" s="1"/>
      <c r="B450" s="5"/>
      <c r="C450" s="5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2">
      <c r="A451" s="1"/>
      <c r="B451" s="5"/>
      <c r="C451" s="5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2">
      <c r="A452" s="1"/>
      <c r="B452" s="5"/>
      <c r="C452" s="5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2">
      <c r="A453" s="1"/>
      <c r="B453" s="5"/>
      <c r="C453" s="5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2">
      <c r="A454" s="1"/>
      <c r="B454" s="5"/>
      <c r="C454" s="5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2">
      <c r="A455" s="1"/>
      <c r="B455" s="5"/>
      <c r="C455" s="5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2">
      <c r="A456" s="1"/>
      <c r="B456" s="5"/>
      <c r="C456" s="5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2">
      <c r="A457" s="1"/>
      <c r="B457" s="5"/>
      <c r="C457" s="5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2">
      <c r="A458" s="1"/>
      <c r="B458" s="5"/>
      <c r="C458" s="5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2">
      <c r="A459" s="1"/>
      <c r="B459" s="5"/>
      <c r="C459" s="5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2">
      <c r="A460" s="1"/>
      <c r="B460" s="5"/>
      <c r="C460" s="5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2">
      <c r="A461" s="1"/>
      <c r="B461" s="5"/>
      <c r="C461" s="5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2">
      <c r="A462" s="1"/>
      <c r="B462" s="5"/>
      <c r="C462" s="5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2">
      <c r="A463" s="1"/>
      <c r="B463" s="5"/>
      <c r="C463" s="5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2">
      <c r="A464" s="1"/>
      <c r="B464" s="5"/>
      <c r="C464" s="5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2">
      <c r="A465" s="1"/>
      <c r="B465" s="5"/>
      <c r="C465" s="5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2">
      <c r="A466" s="1"/>
      <c r="B466" s="5"/>
      <c r="C466" s="5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2">
      <c r="A467" s="1"/>
      <c r="B467" s="5"/>
      <c r="C467" s="5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2">
      <c r="A468" s="1"/>
      <c r="B468" s="5"/>
      <c r="C468" s="5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2">
      <c r="A469" s="1"/>
      <c r="B469" s="5"/>
      <c r="C469" s="5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2">
      <c r="A470" s="1"/>
      <c r="B470" s="5"/>
      <c r="C470" s="5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2">
      <c r="A471" s="1"/>
      <c r="B471" s="5"/>
      <c r="C471" s="5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2">
      <c r="A472" s="1"/>
      <c r="B472" s="5"/>
      <c r="C472" s="5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2">
      <c r="A473" s="1"/>
      <c r="B473" s="5"/>
      <c r="C473" s="5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2">
      <c r="A474" s="1"/>
      <c r="B474" s="5"/>
      <c r="C474" s="5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2">
      <c r="A475" s="1"/>
      <c r="B475" s="5"/>
      <c r="C475" s="5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2">
      <c r="A476" s="1"/>
      <c r="B476" s="5"/>
      <c r="C476" s="5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2">
      <c r="A477" s="1"/>
      <c r="B477" s="5"/>
      <c r="C477" s="5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2">
      <c r="A478" s="1"/>
      <c r="B478" s="5"/>
      <c r="C478" s="5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2">
      <c r="A479" s="1"/>
      <c r="B479" s="5"/>
      <c r="C479" s="5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2">
      <c r="A480" s="1"/>
      <c r="B480" s="5"/>
      <c r="C480" s="5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2">
      <c r="A481" s="1"/>
      <c r="B481" s="5"/>
      <c r="C481" s="5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2">
      <c r="A482" s="1"/>
      <c r="B482" s="5"/>
      <c r="C482" s="5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2">
      <c r="A483" s="1"/>
      <c r="B483" s="5"/>
      <c r="C483" s="5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2">
      <c r="A484" s="1"/>
      <c r="B484" s="5"/>
      <c r="C484" s="5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2">
      <c r="A485" s="1"/>
      <c r="B485" s="5"/>
      <c r="C485" s="5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2">
      <c r="A486" s="1"/>
      <c r="B486" s="5"/>
      <c r="C486" s="5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2">
      <c r="A487" s="1"/>
      <c r="B487" s="5"/>
      <c r="C487" s="5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2">
      <c r="A488" s="1"/>
      <c r="B488" s="5"/>
      <c r="C488" s="5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2">
      <c r="A489" s="1"/>
      <c r="B489" s="5"/>
      <c r="C489" s="5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2">
      <c r="A490" s="1"/>
      <c r="B490" s="5"/>
      <c r="C490" s="5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2">
      <c r="A491" s="1"/>
      <c r="B491" s="5"/>
      <c r="C491" s="5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2">
      <c r="A492" s="1"/>
      <c r="B492" s="5"/>
      <c r="C492" s="5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2">
      <c r="A493" s="1"/>
      <c r="B493" s="5"/>
      <c r="C493" s="5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2">
      <c r="A494" s="1"/>
      <c r="B494" s="5"/>
      <c r="C494" s="5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2">
      <c r="A495" s="1"/>
      <c r="B495" s="5"/>
      <c r="C495" s="5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2">
      <c r="A496" s="1"/>
      <c r="B496" s="5"/>
      <c r="C496" s="5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2">
      <c r="A497" s="1"/>
      <c r="B497" s="5"/>
      <c r="C497" s="5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2">
      <c r="A498" s="1"/>
      <c r="B498" s="5"/>
      <c r="C498" s="5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2">
      <c r="A499" s="1"/>
      <c r="B499" s="5"/>
      <c r="C499" s="5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2">
      <c r="A500" s="1"/>
      <c r="B500" s="5"/>
      <c r="C500" s="5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2">
      <c r="A501" s="1"/>
      <c r="B501" s="5"/>
      <c r="C501" s="5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2">
      <c r="A502" s="1"/>
      <c r="B502" s="5"/>
      <c r="C502" s="5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2">
      <c r="A503" s="1"/>
      <c r="B503" s="5"/>
      <c r="C503" s="5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2">
      <c r="A504" s="1"/>
      <c r="B504" s="5"/>
      <c r="C504" s="5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2">
      <c r="A505" s="1"/>
      <c r="B505" s="5"/>
      <c r="C505" s="5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2">
      <c r="A506" s="1"/>
      <c r="B506" s="5"/>
      <c r="C506" s="5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2">
      <c r="A507" s="1"/>
      <c r="B507" s="5"/>
      <c r="C507" s="5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2">
      <c r="A508" s="1"/>
      <c r="B508" s="5"/>
      <c r="C508" s="5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2">
      <c r="A509" s="1"/>
      <c r="B509" s="5"/>
      <c r="C509" s="5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2">
      <c r="A510" s="1"/>
      <c r="B510" s="5"/>
      <c r="C510" s="5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2">
      <c r="A511" s="1"/>
      <c r="B511" s="5"/>
      <c r="C511" s="5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2">
      <c r="A512" s="1"/>
      <c r="B512" s="5"/>
      <c r="C512" s="5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2">
      <c r="A513" s="1"/>
      <c r="B513" s="5"/>
      <c r="C513" s="5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2">
      <c r="A514" s="1"/>
      <c r="B514" s="5"/>
      <c r="C514" s="5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2">
      <c r="A515" s="1"/>
      <c r="B515" s="5"/>
      <c r="C515" s="5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2">
      <c r="A516" s="1"/>
      <c r="B516" s="5"/>
      <c r="C516" s="5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2">
      <c r="A517" s="1"/>
      <c r="B517" s="5"/>
      <c r="C517" s="5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2">
      <c r="A518" s="1"/>
      <c r="B518" s="5"/>
      <c r="C518" s="5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2">
      <c r="A519" s="1"/>
      <c r="B519" s="5"/>
      <c r="C519" s="5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2">
      <c r="A520" s="1"/>
      <c r="B520" s="5"/>
      <c r="C520" s="5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2">
      <c r="A521" s="1"/>
      <c r="B521" s="5"/>
      <c r="C521" s="5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2">
      <c r="A522" s="1"/>
      <c r="B522" s="5"/>
      <c r="C522" s="5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2">
      <c r="A523" s="1"/>
      <c r="B523" s="5"/>
      <c r="C523" s="5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2">
      <c r="A524" s="1"/>
      <c r="B524" s="5"/>
      <c r="C524" s="5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2">
      <c r="A525" s="1"/>
      <c r="B525" s="5"/>
      <c r="C525" s="5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2">
      <c r="A526" s="1"/>
      <c r="B526" s="5"/>
      <c r="C526" s="5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2">
      <c r="A527" s="1"/>
      <c r="B527" s="5"/>
      <c r="C527" s="5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2">
      <c r="A528" s="1"/>
      <c r="B528" s="5"/>
      <c r="C528" s="5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2">
      <c r="A529" s="1"/>
      <c r="B529" s="5"/>
      <c r="C529" s="5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2">
      <c r="A530" s="1"/>
      <c r="B530" s="5"/>
      <c r="C530" s="5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2">
      <c r="A531" s="1"/>
      <c r="B531" s="5"/>
      <c r="C531" s="5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2">
      <c r="A532" s="1"/>
      <c r="B532" s="5"/>
      <c r="C532" s="5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2">
      <c r="A533" s="1"/>
      <c r="B533" s="5"/>
      <c r="C533" s="5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2">
      <c r="A534" s="1"/>
      <c r="B534" s="5"/>
      <c r="C534" s="5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2">
      <c r="A535" s="1"/>
      <c r="B535" s="5"/>
      <c r="C535" s="5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2">
      <c r="A536" s="1"/>
      <c r="B536" s="5"/>
      <c r="C536" s="5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2">
      <c r="A537" s="1"/>
      <c r="B537" s="5"/>
      <c r="C537" s="5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2">
      <c r="A538" s="1"/>
      <c r="B538" s="5"/>
      <c r="C538" s="5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2">
      <c r="A539" s="1"/>
      <c r="B539" s="5"/>
      <c r="C539" s="5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2">
      <c r="A540" s="1"/>
      <c r="B540" s="5"/>
      <c r="C540" s="5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2">
      <c r="A541" s="1"/>
      <c r="B541" s="5"/>
      <c r="C541" s="5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2">
      <c r="A542" s="1"/>
      <c r="B542" s="5"/>
      <c r="C542" s="5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2">
      <c r="A543" s="1"/>
      <c r="B543" s="5"/>
      <c r="C543" s="5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2">
      <c r="A544" s="1"/>
      <c r="B544" s="5"/>
      <c r="C544" s="5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2">
      <c r="A545" s="1"/>
      <c r="B545" s="5"/>
      <c r="C545" s="5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2">
      <c r="A546" s="1"/>
      <c r="B546" s="5"/>
      <c r="C546" s="5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2">
      <c r="A547" s="1"/>
      <c r="B547" s="5"/>
      <c r="C547" s="5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2">
      <c r="A548" s="1"/>
      <c r="B548" s="5"/>
      <c r="C548" s="5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2">
      <c r="A549" s="1"/>
      <c r="B549" s="5"/>
      <c r="C549" s="5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2">
      <c r="A550" s="1"/>
      <c r="B550" s="5"/>
      <c r="C550" s="5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2">
      <c r="A551" s="1"/>
      <c r="B551" s="5"/>
      <c r="C551" s="5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2">
      <c r="A552" s="1"/>
      <c r="B552" s="5"/>
      <c r="C552" s="5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2">
      <c r="A553" s="1"/>
      <c r="B553" s="5"/>
      <c r="C553" s="5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2">
      <c r="A554" s="1"/>
      <c r="B554" s="5"/>
      <c r="C554" s="5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2">
      <c r="A555" s="1"/>
      <c r="B555" s="5"/>
      <c r="C555" s="5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2">
      <c r="A556" s="1"/>
      <c r="B556" s="5"/>
      <c r="C556" s="5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2">
      <c r="A557" s="1"/>
      <c r="B557" s="5"/>
      <c r="C557" s="5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2">
      <c r="A558" s="1"/>
      <c r="B558" s="5"/>
      <c r="C558" s="5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2">
      <c r="A559" s="1"/>
      <c r="B559" s="5"/>
      <c r="C559" s="5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2">
      <c r="A560" s="1"/>
      <c r="B560" s="5"/>
      <c r="C560" s="5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2">
      <c r="A561" s="1"/>
      <c r="B561" s="5"/>
      <c r="C561" s="5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2">
      <c r="A562" s="1"/>
      <c r="B562" s="5"/>
      <c r="C562" s="5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2">
      <c r="A563" s="1"/>
      <c r="B563" s="5"/>
      <c r="C563" s="5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2">
      <c r="A564" s="1"/>
      <c r="B564" s="5"/>
      <c r="C564" s="5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2">
      <c r="A565" s="1"/>
      <c r="B565" s="5"/>
      <c r="C565" s="5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2">
      <c r="A566" s="1"/>
      <c r="B566" s="5"/>
      <c r="C566" s="5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2">
      <c r="A567" s="1"/>
      <c r="B567" s="5"/>
      <c r="C567" s="5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2">
      <c r="A568" s="1"/>
      <c r="B568" s="5"/>
      <c r="C568" s="5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2">
      <c r="A569" s="1"/>
      <c r="B569" s="5"/>
      <c r="C569" s="5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2">
      <c r="A570" s="1"/>
      <c r="B570" s="5"/>
      <c r="C570" s="5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2">
      <c r="A571" s="1"/>
      <c r="B571" s="5"/>
      <c r="C571" s="5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2">
      <c r="A572" s="1"/>
      <c r="B572" s="5"/>
      <c r="C572" s="5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2">
      <c r="A573" s="1"/>
      <c r="B573" s="5"/>
      <c r="C573" s="5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2">
      <c r="A574" s="1"/>
      <c r="B574" s="5"/>
      <c r="C574" s="5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2">
      <c r="A575" s="1"/>
      <c r="B575" s="5"/>
      <c r="C575" s="5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2">
      <c r="A576" s="1"/>
      <c r="B576" s="5"/>
      <c r="C576" s="5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2">
      <c r="A577" s="1"/>
      <c r="B577" s="5"/>
      <c r="C577" s="5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2">
      <c r="A578" s="1"/>
      <c r="B578" s="5"/>
      <c r="C578" s="5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2">
      <c r="A579" s="1"/>
      <c r="B579" s="5"/>
      <c r="C579" s="5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2">
      <c r="A580" s="1"/>
      <c r="B580" s="5"/>
      <c r="C580" s="5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2">
      <c r="A581" s="1"/>
      <c r="B581" s="5"/>
      <c r="C581" s="5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2">
      <c r="A582" s="1"/>
      <c r="B582" s="5"/>
      <c r="C582" s="5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2">
      <c r="A583" s="1"/>
      <c r="B583" s="5"/>
      <c r="C583" s="5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2">
      <c r="A584" s="1"/>
      <c r="B584" s="5"/>
      <c r="C584" s="5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2">
      <c r="A585" s="1"/>
      <c r="B585" s="5"/>
      <c r="C585" s="5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2">
      <c r="A586" s="1"/>
      <c r="B586" s="5"/>
      <c r="C586" s="5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2">
      <c r="A587" s="1"/>
      <c r="B587" s="5"/>
      <c r="C587" s="5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2">
      <c r="A588" s="1"/>
      <c r="B588" s="5"/>
      <c r="C588" s="5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2">
      <c r="A589" s="1"/>
      <c r="B589" s="5"/>
      <c r="C589" s="5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2">
      <c r="A590" s="1"/>
      <c r="B590" s="5"/>
      <c r="C590" s="5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2">
      <c r="A591" s="1"/>
      <c r="B591" s="5"/>
      <c r="C591" s="5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2">
      <c r="A592" s="1"/>
      <c r="B592" s="5"/>
      <c r="C592" s="5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2">
      <c r="A593" s="1"/>
      <c r="B593" s="5"/>
      <c r="C593" s="5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2">
      <c r="A594" s="1"/>
      <c r="B594" s="5"/>
      <c r="C594" s="5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2">
      <c r="A595" s="1"/>
      <c r="B595" s="5"/>
      <c r="C595" s="5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2">
      <c r="A596" s="1"/>
      <c r="B596" s="5"/>
      <c r="C596" s="5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2">
      <c r="A597" s="1"/>
      <c r="B597" s="5"/>
      <c r="C597" s="5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2">
      <c r="A598" s="1"/>
      <c r="B598" s="5"/>
      <c r="C598" s="5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2">
      <c r="A599" s="1"/>
      <c r="B599" s="5"/>
      <c r="C599" s="5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2">
      <c r="A600" s="1"/>
      <c r="B600" s="5"/>
      <c r="C600" s="5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2">
      <c r="A601" s="1"/>
      <c r="B601" s="5"/>
      <c r="C601" s="5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2">
      <c r="A602" s="1"/>
      <c r="B602" s="5"/>
      <c r="C602" s="5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2">
      <c r="A603" s="1"/>
      <c r="B603" s="5"/>
      <c r="C603" s="5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2">
      <c r="A604" s="1"/>
      <c r="B604" s="5"/>
      <c r="C604" s="5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2">
      <c r="A605" s="1"/>
      <c r="B605" s="5"/>
      <c r="C605" s="5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2">
      <c r="A606" s="1"/>
      <c r="B606" s="5"/>
      <c r="C606" s="5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2">
      <c r="A607" s="1"/>
      <c r="B607" s="5"/>
      <c r="C607" s="5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2">
      <c r="A608" s="1"/>
      <c r="B608" s="5"/>
      <c r="C608" s="5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2">
      <c r="A609" s="1"/>
      <c r="B609" s="5"/>
      <c r="C609" s="5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2">
      <c r="A610" s="1"/>
      <c r="B610" s="5"/>
      <c r="C610" s="5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2">
      <c r="A611" s="1"/>
      <c r="B611" s="5"/>
      <c r="C611" s="5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2">
      <c r="A612" s="1"/>
      <c r="B612" s="5"/>
      <c r="C612" s="5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2">
      <c r="A613" s="1"/>
      <c r="B613" s="5"/>
      <c r="C613" s="5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2">
      <c r="A614" s="1"/>
      <c r="B614" s="5"/>
      <c r="C614" s="5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2">
      <c r="A615" s="1"/>
      <c r="B615" s="5"/>
      <c r="C615" s="5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2">
      <c r="A616" s="1"/>
      <c r="B616" s="5"/>
      <c r="C616" s="5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2">
      <c r="A617" s="1"/>
      <c r="B617" s="5"/>
      <c r="C617" s="5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2">
      <c r="A618" s="1"/>
      <c r="B618" s="5"/>
      <c r="C618" s="5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2">
      <c r="A619" s="1"/>
      <c r="B619" s="5"/>
      <c r="C619" s="5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2">
      <c r="A620" s="1"/>
      <c r="B620" s="5"/>
      <c r="C620" s="5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2">
      <c r="A621" s="1"/>
      <c r="B621" s="5"/>
      <c r="C621" s="5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2">
      <c r="A622" s="1"/>
      <c r="B622" s="5"/>
      <c r="C622" s="5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2">
      <c r="A623" s="1"/>
      <c r="B623" s="5"/>
      <c r="C623" s="5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2">
      <c r="A624" s="1"/>
      <c r="B624" s="5"/>
      <c r="C624" s="5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2">
      <c r="A625" s="1"/>
      <c r="B625" s="5"/>
      <c r="C625" s="5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2">
      <c r="A626" s="1"/>
      <c r="B626" s="5"/>
      <c r="C626" s="5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2">
      <c r="A627" s="1"/>
      <c r="B627" s="5"/>
      <c r="C627" s="5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2">
      <c r="A628" s="1"/>
      <c r="B628" s="5"/>
      <c r="C628" s="5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2">
      <c r="A629" s="1"/>
      <c r="B629" s="5"/>
      <c r="C629" s="5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2">
      <c r="A630" s="1"/>
      <c r="B630" s="5"/>
      <c r="C630" s="5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2">
      <c r="A631" s="1"/>
      <c r="B631" s="5"/>
      <c r="C631" s="5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2">
      <c r="A632" s="1"/>
      <c r="B632" s="5"/>
      <c r="C632" s="5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2">
      <c r="A633" s="1"/>
      <c r="B633" s="5"/>
      <c r="C633" s="5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2">
      <c r="A634" s="1"/>
      <c r="B634" s="5"/>
      <c r="C634" s="5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2">
      <c r="A635" s="1"/>
      <c r="B635" s="5"/>
      <c r="C635" s="5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2">
      <c r="A636" s="1"/>
      <c r="B636" s="5"/>
      <c r="C636" s="5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2">
      <c r="A637" s="1"/>
      <c r="B637" s="5"/>
      <c r="C637" s="5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2">
      <c r="A638" s="1"/>
      <c r="B638" s="5"/>
      <c r="C638" s="5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2">
      <c r="A639" s="1"/>
      <c r="B639" s="5"/>
      <c r="C639" s="5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2">
      <c r="A640" s="1"/>
      <c r="B640" s="5"/>
      <c r="C640" s="5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2">
      <c r="A641" s="1"/>
      <c r="B641" s="5"/>
      <c r="C641" s="5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2">
      <c r="A642" s="1"/>
      <c r="B642" s="5"/>
      <c r="C642" s="5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2">
      <c r="A643" s="1"/>
      <c r="B643" s="5"/>
      <c r="C643" s="5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2">
      <c r="A644" s="1"/>
      <c r="B644" s="5"/>
      <c r="C644" s="5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2">
      <c r="A645" s="1"/>
      <c r="B645" s="5"/>
      <c r="C645" s="5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2">
      <c r="A646" s="1"/>
      <c r="B646" s="5"/>
      <c r="C646" s="5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2">
      <c r="A647" s="1"/>
      <c r="B647" s="5"/>
      <c r="C647" s="5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2">
      <c r="A648" s="1"/>
      <c r="B648" s="5"/>
      <c r="C648" s="5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2">
      <c r="A649" s="1"/>
      <c r="B649" s="5"/>
      <c r="C649" s="5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2">
      <c r="A650" s="1"/>
      <c r="B650" s="5"/>
      <c r="C650" s="5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2">
      <c r="A651" s="1"/>
      <c r="B651" s="5"/>
      <c r="C651" s="5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2">
      <c r="A652" s="1"/>
      <c r="B652" s="5"/>
      <c r="C652" s="5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2">
      <c r="A653" s="1"/>
      <c r="B653" s="5"/>
      <c r="C653" s="5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2">
      <c r="A654" s="1"/>
      <c r="B654" s="5"/>
      <c r="C654" s="5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2">
      <c r="A655" s="1"/>
      <c r="B655" s="5"/>
      <c r="C655" s="5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2">
      <c r="A656" s="1"/>
      <c r="B656" s="5"/>
      <c r="C656" s="5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2">
      <c r="A657" s="1"/>
      <c r="B657" s="5"/>
      <c r="C657" s="5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2">
      <c r="A658" s="1"/>
      <c r="B658" s="5"/>
      <c r="C658" s="5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2">
      <c r="A659" s="1"/>
      <c r="B659" s="5"/>
      <c r="C659" s="5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2">
      <c r="A660" s="1"/>
      <c r="B660" s="5"/>
      <c r="C660" s="5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2">
      <c r="A661" s="1"/>
      <c r="B661" s="5"/>
      <c r="C661" s="5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2">
      <c r="A662" s="1"/>
      <c r="B662" s="5"/>
      <c r="C662" s="5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2">
      <c r="A663" s="1"/>
      <c r="B663" s="5"/>
      <c r="C663" s="5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2">
      <c r="A664" s="1"/>
      <c r="B664" s="5"/>
      <c r="C664" s="5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2">
      <c r="A665" s="1"/>
      <c r="B665" s="5"/>
      <c r="C665" s="5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2">
      <c r="A666" s="1"/>
      <c r="B666" s="5"/>
      <c r="C666" s="5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2">
      <c r="A667" s="1"/>
      <c r="B667" s="5"/>
      <c r="C667" s="5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2">
      <c r="A668" s="1"/>
      <c r="B668" s="5"/>
      <c r="C668" s="5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2">
      <c r="A669" s="1"/>
      <c r="B669" s="5"/>
      <c r="C669" s="5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2">
      <c r="A670" s="1"/>
      <c r="B670" s="5"/>
      <c r="C670" s="5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2">
      <c r="A671" s="1"/>
      <c r="B671" s="5"/>
      <c r="C671" s="5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2">
      <c r="A672" s="1"/>
      <c r="B672" s="5"/>
      <c r="C672" s="5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2">
      <c r="A673" s="1"/>
      <c r="B673" s="5"/>
      <c r="C673" s="5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2">
      <c r="A674" s="1"/>
      <c r="B674" s="5"/>
      <c r="C674" s="5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2">
      <c r="A675" s="1"/>
      <c r="B675" s="5"/>
      <c r="C675" s="5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2">
      <c r="A676" s="1"/>
      <c r="B676" s="5"/>
      <c r="C676" s="5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2">
      <c r="A677" s="1"/>
      <c r="B677" s="5"/>
      <c r="C677" s="5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2">
      <c r="A678" s="1"/>
      <c r="B678" s="5"/>
      <c r="C678" s="5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2">
      <c r="A679" s="1"/>
      <c r="B679" s="5"/>
      <c r="C679" s="5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2">
      <c r="A680" s="1"/>
      <c r="B680" s="5"/>
      <c r="C680" s="5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2">
      <c r="A681" s="1"/>
      <c r="B681" s="5"/>
      <c r="C681" s="5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2">
      <c r="A682" s="1"/>
      <c r="B682" s="5"/>
      <c r="C682" s="5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2">
      <c r="A683" s="1"/>
      <c r="B683" s="5"/>
      <c r="C683" s="5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2">
      <c r="A684" s="1"/>
      <c r="B684" s="5"/>
      <c r="C684" s="5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2">
      <c r="A685" s="1"/>
      <c r="B685" s="5"/>
      <c r="C685" s="5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2">
      <c r="A686" s="1"/>
      <c r="B686" s="5"/>
      <c r="C686" s="5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2">
      <c r="A687" s="1"/>
      <c r="B687" s="5"/>
      <c r="C687" s="5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2">
      <c r="A688" s="1"/>
      <c r="B688" s="5"/>
      <c r="C688" s="5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2">
      <c r="A689" s="1"/>
      <c r="B689" s="5"/>
      <c r="C689" s="5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2">
      <c r="A690" s="1"/>
      <c r="B690" s="5"/>
      <c r="C690" s="5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2">
      <c r="A691" s="1"/>
      <c r="B691" s="5"/>
      <c r="C691" s="5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2">
      <c r="A692" s="1"/>
      <c r="B692" s="5"/>
      <c r="C692" s="5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2">
      <c r="A693" s="1"/>
      <c r="B693" s="5"/>
      <c r="C693" s="5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2">
      <c r="A694" s="1"/>
      <c r="B694" s="5"/>
      <c r="C694" s="5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2">
      <c r="A695" s="1"/>
      <c r="B695" s="5"/>
      <c r="C695" s="5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2">
      <c r="A696" s="1"/>
      <c r="B696" s="5"/>
      <c r="C696" s="5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2">
      <c r="A697" s="1"/>
      <c r="B697" s="5"/>
      <c r="C697" s="5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2">
      <c r="A698" s="1"/>
      <c r="B698" s="5"/>
      <c r="C698" s="5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2">
      <c r="A699" s="1"/>
      <c r="B699" s="5"/>
      <c r="C699" s="5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2">
      <c r="A700" s="1"/>
      <c r="B700" s="5"/>
      <c r="C700" s="5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2">
      <c r="A701" s="1"/>
      <c r="B701" s="5"/>
      <c r="C701" s="5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2">
      <c r="A702" s="1"/>
      <c r="B702" s="5"/>
      <c r="C702" s="5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2">
      <c r="A703" s="1"/>
      <c r="B703" s="5"/>
      <c r="C703" s="5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2">
      <c r="A704" s="1"/>
      <c r="B704" s="5"/>
      <c r="C704" s="5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2">
      <c r="A705" s="1"/>
      <c r="B705" s="5"/>
      <c r="C705" s="5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2">
      <c r="A706" s="1"/>
      <c r="B706" s="5"/>
      <c r="C706" s="5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2">
      <c r="A707" s="1"/>
      <c r="B707" s="5"/>
      <c r="C707" s="5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2">
      <c r="A708" s="1"/>
      <c r="B708" s="5"/>
      <c r="C708" s="5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2">
      <c r="A709" s="1"/>
      <c r="B709" s="5"/>
      <c r="C709" s="5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2">
      <c r="A710" s="1"/>
      <c r="B710" s="5"/>
      <c r="C710" s="5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2">
      <c r="A711" s="1"/>
      <c r="B711" s="5"/>
      <c r="C711" s="5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2">
      <c r="A712" s="1"/>
      <c r="B712" s="5"/>
      <c r="C712" s="5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2">
      <c r="A713" s="1"/>
      <c r="B713" s="5"/>
      <c r="C713" s="5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2">
      <c r="A714" s="1"/>
      <c r="B714" s="5"/>
      <c r="C714" s="5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2">
      <c r="A715" s="1"/>
      <c r="B715" s="5"/>
      <c r="C715" s="5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2">
      <c r="A716" s="1"/>
      <c r="B716" s="5"/>
      <c r="C716" s="5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2">
      <c r="A717" s="1"/>
      <c r="B717" s="5"/>
      <c r="C717" s="5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2">
      <c r="A718" s="1"/>
      <c r="B718" s="5"/>
      <c r="C718" s="5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2">
      <c r="A719" s="1"/>
      <c r="B719" s="5"/>
      <c r="C719" s="5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2">
      <c r="A720" s="1"/>
      <c r="B720" s="5"/>
      <c r="C720" s="5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2">
      <c r="A721" s="1"/>
      <c r="B721" s="5"/>
      <c r="C721" s="5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2">
      <c r="A722" s="1"/>
      <c r="B722" s="5"/>
      <c r="C722" s="5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2">
      <c r="A723" s="1"/>
      <c r="B723" s="5"/>
      <c r="C723" s="5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2">
      <c r="A724" s="1"/>
      <c r="B724" s="5"/>
      <c r="C724" s="5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2">
      <c r="A725" s="1"/>
      <c r="B725" s="5"/>
      <c r="C725" s="5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2">
      <c r="A726" s="1"/>
      <c r="B726" s="5"/>
      <c r="C726" s="5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2">
      <c r="A727" s="1"/>
      <c r="B727" s="5"/>
      <c r="C727" s="5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2">
      <c r="A728" s="1"/>
      <c r="B728" s="5"/>
      <c r="C728" s="5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2">
      <c r="A729" s="1"/>
      <c r="B729" s="5"/>
      <c r="C729" s="5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2">
      <c r="A730" s="1"/>
      <c r="B730" s="5"/>
      <c r="C730" s="5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2">
      <c r="A731" s="1"/>
      <c r="B731" s="5"/>
      <c r="C731" s="5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2">
      <c r="A732" s="1"/>
      <c r="B732" s="5"/>
      <c r="C732" s="5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2">
      <c r="A733" s="1"/>
      <c r="B733" s="5"/>
      <c r="C733" s="5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2">
      <c r="A734" s="1"/>
      <c r="B734" s="5"/>
      <c r="C734" s="5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2">
      <c r="A735" s="1"/>
      <c r="B735" s="5"/>
      <c r="C735" s="5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2">
      <c r="A736" s="1"/>
      <c r="B736" s="5"/>
      <c r="C736" s="5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2">
      <c r="A737" s="1"/>
      <c r="B737" s="5"/>
      <c r="C737" s="5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2">
      <c r="A738" s="1"/>
      <c r="B738" s="5"/>
      <c r="C738" s="5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2">
      <c r="A739" s="1"/>
      <c r="B739" s="5"/>
      <c r="C739" s="5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2">
      <c r="A740" s="1"/>
      <c r="B740" s="5"/>
      <c r="C740" s="5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2">
      <c r="A741" s="1"/>
      <c r="B741" s="5"/>
      <c r="C741" s="5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2">
      <c r="A742" s="1"/>
      <c r="B742" s="5"/>
      <c r="C742" s="5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2">
      <c r="A743" s="1"/>
      <c r="B743" s="5"/>
      <c r="C743" s="5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2">
      <c r="A744" s="1"/>
      <c r="B744" s="5"/>
      <c r="C744" s="5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2">
      <c r="A745" s="1"/>
      <c r="B745" s="5"/>
      <c r="C745" s="5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2">
      <c r="A746" s="1"/>
      <c r="B746" s="5"/>
      <c r="C746" s="5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2">
      <c r="A747" s="1"/>
      <c r="B747" s="5"/>
      <c r="C747" s="5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2">
      <c r="A748" s="1"/>
      <c r="B748" s="5"/>
      <c r="C748" s="5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2">
      <c r="A749" s="1"/>
      <c r="B749" s="5"/>
      <c r="C749" s="5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2">
      <c r="A750" s="1"/>
      <c r="B750" s="5"/>
      <c r="C750" s="5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2">
      <c r="A751" s="1"/>
      <c r="B751" s="5"/>
      <c r="C751" s="5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2">
      <c r="A752" s="1"/>
      <c r="B752" s="5"/>
      <c r="C752" s="5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2">
      <c r="A753" s="1"/>
      <c r="B753" s="5"/>
      <c r="C753" s="5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2">
      <c r="A754" s="1"/>
      <c r="B754" s="5"/>
      <c r="C754" s="5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2">
      <c r="A755" s="1"/>
      <c r="B755" s="5"/>
      <c r="C755" s="5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2">
      <c r="A756" s="1"/>
      <c r="B756" s="5"/>
      <c r="C756" s="5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2">
      <c r="A757" s="1"/>
      <c r="B757" s="5"/>
      <c r="C757" s="5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2">
      <c r="A758" s="1"/>
      <c r="B758" s="5"/>
      <c r="C758" s="5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2">
      <c r="A759" s="1"/>
      <c r="B759" s="5"/>
      <c r="C759" s="5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2">
      <c r="A760" s="1"/>
      <c r="B760" s="5"/>
      <c r="C760" s="5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2">
      <c r="A761" s="1"/>
      <c r="B761" s="5"/>
      <c r="C761" s="5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2">
      <c r="A762" s="1"/>
      <c r="B762" s="5"/>
      <c r="C762" s="5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2">
      <c r="A763" s="1"/>
      <c r="B763" s="5"/>
      <c r="C763" s="5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2">
      <c r="A764" s="1"/>
      <c r="B764" s="5"/>
      <c r="C764" s="5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2">
      <c r="A765" s="1"/>
      <c r="B765" s="5"/>
      <c r="C765" s="5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2">
      <c r="A766" s="1"/>
      <c r="B766" s="5"/>
      <c r="C766" s="5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2">
      <c r="A767" s="1"/>
      <c r="B767" s="5"/>
      <c r="C767" s="5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2">
      <c r="A768" s="1"/>
      <c r="B768" s="5"/>
      <c r="C768" s="5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2">
      <c r="A769" s="1"/>
      <c r="B769" s="5"/>
      <c r="C769" s="5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2">
      <c r="A770" s="1"/>
      <c r="B770" s="5"/>
      <c r="C770" s="5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2">
      <c r="A771" s="1"/>
      <c r="B771" s="5"/>
      <c r="C771" s="5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2">
      <c r="A772" s="1"/>
      <c r="B772" s="5"/>
      <c r="C772" s="5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2">
      <c r="A773" s="1"/>
      <c r="B773" s="5"/>
      <c r="C773" s="5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2">
      <c r="A774" s="1"/>
      <c r="B774" s="5"/>
      <c r="C774" s="5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2">
      <c r="A775" s="1"/>
      <c r="B775" s="5"/>
      <c r="C775" s="5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2">
      <c r="A776" s="1"/>
      <c r="B776" s="5"/>
      <c r="C776" s="5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2">
      <c r="A777" s="1"/>
      <c r="B777" s="5"/>
      <c r="C777" s="5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2">
      <c r="A778" s="1"/>
      <c r="B778" s="5"/>
      <c r="C778" s="5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2">
      <c r="A779" s="1"/>
      <c r="B779" s="5"/>
      <c r="C779" s="5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2">
      <c r="A780" s="1"/>
      <c r="B780" s="5"/>
      <c r="C780" s="5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2">
      <c r="A781" s="1"/>
      <c r="B781" s="5"/>
      <c r="C781" s="5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2">
      <c r="A782" s="1"/>
      <c r="B782" s="5"/>
      <c r="C782" s="5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2">
      <c r="A783" s="1"/>
      <c r="B783" s="5"/>
      <c r="C783" s="5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2">
      <c r="A784" s="1"/>
      <c r="B784" s="5"/>
      <c r="C784" s="5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2">
      <c r="A785" s="1"/>
      <c r="B785" s="5"/>
      <c r="C785" s="5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2">
      <c r="A786" s="1"/>
      <c r="B786" s="5"/>
      <c r="C786" s="5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2">
      <c r="A787" s="1"/>
      <c r="B787" s="5"/>
      <c r="C787" s="5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2">
      <c r="A788" s="1"/>
      <c r="B788" s="5"/>
      <c r="C788" s="5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2">
      <c r="A789" s="1"/>
      <c r="B789" s="5"/>
      <c r="C789" s="5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2">
      <c r="A790" s="1"/>
      <c r="B790" s="5"/>
      <c r="C790" s="5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2">
      <c r="A791" s="1"/>
      <c r="B791" s="5"/>
      <c r="C791" s="5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2">
      <c r="A792" s="1"/>
      <c r="B792" s="5"/>
      <c r="C792" s="5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2">
      <c r="A793" s="1"/>
      <c r="B793" s="5"/>
      <c r="C793" s="5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2">
      <c r="A794" s="1"/>
      <c r="B794" s="5"/>
      <c r="C794" s="5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2">
      <c r="A795" s="1"/>
      <c r="B795" s="5"/>
      <c r="C795" s="5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2">
      <c r="A796" s="1"/>
      <c r="B796" s="5"/>
      <c r="C796" s="5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2">
      <c r="A797" s="1"/>
      <c r="B797" s="5"/>
      <c r="C797" s="5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2">
      <c r="A798" s="1"/>
      <c r="B798" s="5"/>
      <c r="C798" s="5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2">
      <c r="A799" s="1"/>
      <c r="B799" s="5"/>
      <c r="C799" s="5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2">
      <c r="A800" s="1"/>
      <c r="B800" s="5"/>
      <c r="C800" s="5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2">
      <c r="A801" s="1"/>
      <c r="B801" s="5"/>
      <c r="C801" s="5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2">
      <c r="A802" s="1"/>
      <c r="B802" s="5"/>
      <c r="C802" s="5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2">
      <c r="A803" s="1"/>
      <c r="B803" s="5"/>
      <c r="C803" s="5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2">
      <c r="A804" s="1"/>
      <c r="B804" s="5"/>
      <c r="C804" s="5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2">
      <c r="A805" s="1"/>
      <c r="B805" s="5"/>
      <c r="C805" s="5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2">
      <c r="A806" s="1"/>
      <c r="B806" s="5"/>
      <c r="C806" s="5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2">
      <c r="A807" s="1"/>
      <c r="B807" s="5"/>
      <c r="C807" s="5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2">
      <c r="A808" s="1"/>
      <c r="B808" s="5"/>
      <c r="C808" s="5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2">
      <c r="A809" s="1"/>
      <c r="B809" s="5"/>
      <c r="C809" s="5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2">
      <c r="A810" s="1"/>
      <c r="B810" s="5"/>
      <c r="C810" s="5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2">
      <c r="A811" s="1"/>
      <c r="B811" s="5"/>
      <c r="C811" s="5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2">
      <c r="A812" s="1"/>
      <c r="B812" s="5"/>
      <c r="C812" s="5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2">
      <c r="A813" s="1"/>
      <c r="B813" s="5"/>
      <c r="C813" s="5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2">
      <c r="A814" s="1"/>
      <c r="B814" s="5"/>
      <c r="C814" s="5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2">
      <c r="A815" s="1"/>
      <c r="B815" s="5"/>
      <c r="C815" s="5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2">
      <c r="A816" s="1"/>
      <c r="B816" s="5"/>
      <c r="C816" s="5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2">
      <c r="A817" s="1"/>
      <c r="B817" s="5"/>
      <c r="C817" s="5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2">
      <c r="A818" s="1"/>
      <c r="B818" s="5"/>
      <c r="C818" s="5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2">
      <c r="A819" s="1"/>
      <c r="B819" s="5"/>
      <c r="C819" s="5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2">
      <c r="A820" s="1"/>
      <c r="B820" s="5"/>
      <c r="C820" s="5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2">
      <c r="A821" s="1"/>
      <c r="B821" s="5"/>
      <c r="C821" s="5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2">
      <c r="A822" s="1"/>
      <c r="B822" s="5"/>
      <c r="C822" s="5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2">
      <c r="A823" s="1"/>
      <c r="B823" s="5"/>
      <c r="C823" s="5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2">
      <c r="A824" s="1"/>
      <c r="B824" s="5"/>
      <c r="C824" s="5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2">
      <c r="A825" s="1"/>
      <c r="B825" s="5"/>
      <c r="C825" s="5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2">
      <c r="A826" s="1"/>
      <c r="B826" s="5"/>
      <c r="C826" s="5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2">
      <c r="A827" s="1"/>
      <c r="B827" s="5"/>
      <c r="C827" s="5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2">
      <c r="A828" s="1"/>
      <c r="B828" s="5"/>
      <c r="C828" s="5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2">
      <c r="A829" s="1"/>
      <c r="B829" s="5"/>
      <c r="C829" s="5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2">
      <c r="A830" s="1"/>
      <c r="B830" s="5"/>
      <c r="C830" s="5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2">
      <c r="A831" s="1"/>
      <c r="B831" s="5"/>
      <c r="C831" s="5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2">
      <c r="A832" s="1"/>
      <c r="B832" s="5"/>
      <c r="C832" s="5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2">
      <c r="A833" s="1"/>
      <c r="B833" s="5"/>
      <c r="C833" s="5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2">
      <c r="A834" s="1"/>
      <c r="B834" s="5"/>
      <c r="C834" s="5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2">
      <c r="A835" s="1"/>
      <c r="B835" s="5"/>
      <c r="C835" s="5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2">
      <c r="A836" s="1"/>
      <c r="B836" s="5"/>
      <c r="C836" s="5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2">
      <c r="A837" s="1"/>
      <c r="B837" s="5"/>
      <c r="C837" s="5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2">
      <c r="A838" s="1"/>
      <c r="B838" s="5"/>
      <c r="C838" s="5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2">
      <c r="A839" s="1"/>
      <c r="B839" s="5"/>
      <c r="C839" s="5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2">
      <c r="A840" s="1"/>
      <c r="B840" s="5"/>
      <c r="C840" s="5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2">
      <c r="A841" s="1"/>
      <c r="B841" s="5"/>
      <c r="C841" s="5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2">
      <c r="A842" s="1"/>
      <c r="B842" s="5"/>
      <c r="C842" s="5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2">
      <c r="A843" s="1"/>
      <c r="B843" s="5"/>
      <c r="C843" s="5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2">
      <c r="A844" s="1"/>
      <c r="B844" s="5"/>
      <c r="C844" s="5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2">
      <c r="A845" s="1"/>
      <c r="B845" s="5"/>
      <c r="C845" s="5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2">
      <c r="A846" s="1"/>
      <c r="B846" s="5"/>
      <c r="C846" s="5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2">
      <c r="A847" s="1"/>
      <c r="B847" s="5"/>
      <c r="C847" s="5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2">
      <c r="A848" s="1"/>
      <c r="B848" s="5"/>
      <c r="C848" s="5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2">
      <c r="A849" s="1"/>
      <c r="B849" s="5"/>
      <c r="C849" s="5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2">
      <c r="A850" s="1"/>
      <c r="B850" s="5"/>
      <c r="C850" s="5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2">
      <c r="A851" s="1"/>
      <c r="B851" s="5"/>
      <c r="C851" s="5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2">
      <c r="A852" s="1"/>
      <c r="B852" s="5"/>
      <c r="C852" s="5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2">
      <c r="A853" s="1"/>
      <c r="B853" s="5"/>
      <c r="C853" s="5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2">
      <c r="A854" s="1"/>
      <c r="B854" s="5"/>
      <c r="C854" s="5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2">
      <c r="A855" s="1"/>
      <c r="B855" s="5"/>
      <c r="C855" s="5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2">
      <c r="A856" s="1"/>
      <c r="B856" s="5"/>
      <c r="C856" s="5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2">
      <c r="A857" s="1"/>
      <c r="B857" s="5"/>
      <c r="C857" s="5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2">
      <c r="A858" s="1"/>
      <c r="B858" s="5"/>
      <c r="C858" s="5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2">
      <c r="A859" s="1"/>
      <c r="B859" s="5"/>
      <c r="C859" s="5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2">
      <c r="A860" s="1"/>
      <c r="B860" s="5"/>
      <c r="C860" s="5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2">
      <c r="A861" s="1"/>
      <c r="B861" s="5"/>
      <c r="C861" s="5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2">
      <c r="A862" s="1"/>
      <c r="B862" s="5"/>
      <c r="C862" s="5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2">
      <c r="A863" s="1"/>
      <c r="B863" s="5"/>
      <c r="C863" s="5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2">
      <c r="A864" s="1"/>
      <c r="B864" s="5"/>
      <c r="C864" s="5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2">
      <c r="A865" s="1"/>
      <c r="B865" s="5"/>
      <c r="C865" s="5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2">
      <c r="A866" s="1"/>
      <c r="B866" s="5"/>
      <c r="C866" s="5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2">
      <c r="A867" s="1"/>
      <c r="B867" s="5"/>
      <c r="C867" s="5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2">
      <c r="A868" s="1"/>
      <c r="B868" s="5"/>
      <c r="C868" s="5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2">
      <c r="A869" s="1"/>
      <c r="B869" s="5"/>
      <c r="C869" s="5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2">
      <c r="A870" s="1"/>
      <c r="B870" s="5"/>
      <c r="C870" s="5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2">
      <c r="A871" s="1"/>
      <c r="B871" s="5"/>
      <c r="C871" s="5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2">
      <c r="A872" s="1"/>
      <c r="B872" s="5"/>
      <c r="C872" s="5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2">
      <c r="A873" s="1"/>
      <c r="B873" s="5"/>
      <c r="C873" s="5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2">
      <c r="A874" s="1"/>
      <c r="B874" s="5"/>
      <c r="C874" s="5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2">
      <c r="A875" s="1"/>
      <c r="B875" s="5"/>
      <c r="C875" s="5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2">
      <c r="A876" s="1"/>
      <c r="B876" s="5"/>
      <c r="C876" s="5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2">
      <c r="A877" s="1"/>
      <c r="B877" s="5"/>
      <c r="C877" s="5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2">
      <c r="A878" s="1"/>
      <c r="B878" s="5"/>
      <c r="C878" s="5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2">
      <c r="A879" s="1"/>
      <c r="B879" s="5"/>
      <c r="C879" s="5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2">
      <c r="A880" s="1"/>
      <c r="B880" s="5"/>
      <c r="C880" s="5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2">
      <c r="A881" s="1"/>
      <c r="B881" s="5"/>
      <c r="C881" s="5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2">
      <c r="A882" s="1"/>
      <c r="B882" s="5"/>
      <c r="C882" s="5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2">
      <c r="A883" s="1"/>
      <c r="B883" s="5"/>
      <c r="C883" s="5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2">
      <c r="A884" s="1"/>
      <c r="B884" s="5"/>
      <c r="C884" s="5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2">
      <c r="A885" s="1"/>
      <c r="B885" s="5"/>
      <c r="C885" s="5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2">
      <c r="A886" s="1"/>
      <c r="B886" s="5"/>
      <c r="C886" s="5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2">
      <c r="A887" s="1"/>
      <c r="B887" s="5"/>
      <c r="C887" s="5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2">
      <c r="A888" s="1"/>
      <c r="B888" s="5"/>
      <c r="C888" s="5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2">
      <c r="A889" s="1"/>
      <c r="B889" s="5"/>
      <c r="C889" s="5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2">
      <c r="A890" s="1"/>
      <c r="B890" s="5"/>
      <c r="C890" s="5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2">
      <c r="A891" s="1"/>
      <c r="B891" s="5"/>
      <c r="C891" s="5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2">
      <c r="A892" s="1"/>
      <c r="B892" s="5"/>
      <c r="C892" s="5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2">
      <c r="A893" s="1"/>
      <c r="B893" s="5"/>
      <c r="C893" s="5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2">
      <c r="A894" s="1"/>
      <c r="B894" s="5"/>
      <c r="C894" s="5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2">
      <c r="A895" s="1"/>
      <c r="B895" s="5"/>
      <c r="C895" s="5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2">
      <c r="A896" s="1"/>
      <c r="B896" s="5"/>
      <c r="C896" s="5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2">
      <c r="A897" s="1"/>
      <c r="B897" s="5"/>
      <c r="C897" s="5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2">
      <c r="A898" s="1"/>
      <c r="B898" s="5"/>
      <c r="C898" s="5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2">
      <c r="A899" s="1"/>
      <c r="B899" s="5"/>
      <c r="C899" s="5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2">
      <c r="A900" s="1"/>
      <c r="B900" s="5"/>
      <c r="C900" s="5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2">
      <c r="A901" s="1"/>
      <c r="B901" s="5"/>
      <c r="C901" s="5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2">
      <c r="A902" s="1"/>
      <c r="B902" s="5"/>
      <c r="C902" s="5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2">
      <c r="A903" s="1"/>
      <c r="B903" s="5"/>
      <c r="C903" s="5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2">
      <c r="A904" s="1"/>
      <c r="B904" s="5"/>
      <c r="C904" s="5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2">
      <c r="A905" s="1"/>
      <c r="B905" s="5"/>
      <c r="C905" s="5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2">
      <c r="A906" s="1"/>
      <c r="B906" s="5"/>
      <c r="C906" s="5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2">
      <c r="A907" s="1"/>
      <c r="B907" s="5"/>
      <c r="C907" s="5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2">
      <c r="A908" s="1"/>
      <c r="B908" s="5"/>
      <c r="C908" s="5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2">
      <c r="A909" s="1"/>
      <c r="B909" s="5"/>
      <c r="C909" s="5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2">
      <c r="A910" s="1"/>
      <c r="B910" s="5"/>
      <c r="C910" s="5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2">
      <c r="A911" s="1"/>
      <c r="B911" s="5"/>
      <c r="C911" s="5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2">
      <c r="A912" s="1"/>
      <c r="B912" s="5"/>
      <c r="C912" s="5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2">
      <c r="A913" s="1"/>
      <c r="B913" s="5"/>
      <c r="C913" s="5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2">
      <c r="A914" s="1"/>
      <c r="B914" s="5"/>
      <c r="C914" s="5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2">
      <c r="A915" s="1"/>
      <c r="B915" s="5"/>
      <c r="C915" s="5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2">
      <c r="A916" s="1"/>
      <c r="B916" s="5"/>
      <c r="C916" s="5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2">
      <c r="A917" s="1"/>
      <c r="B917" s="5"/>
      <c r="C917" s="5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2">
      <c r="A918" s="1"/>
      <c r="B918" s="5"/>
      <c r="C918" s="5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2">
      <c r="A919" s="1"/>
      <c r="B919" s="5"/>
      <c r="C919" s="5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2">
      <c r="A920" s="1"/>
      <c r="B920" s="5"/>
      <c r="C920" s="5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2">
      <c r="A921" s="1"/>
      <c r="B921" s="5"/>
      <c r="C921" s="5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2">
      <c r="A922" s="1"/>
      <c r="B922" s="5"/>
      <c r="C922" s="5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2">
      <c r="A923" s="1"/>
      <c r="B923" s="5"/>
      <c r="C923" s="5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2">
      <c r="A924" s="1"/>
      <c r="B924" s="5"/>
      <c r="C924" s="5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2">
      <c r="A925" s="1"/>
      <c r="B925" s="5"/>
      <c r="C925" s="5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2">
      <c r="A926" s="1"/>
      <c r="B926" s="5"/>
      <c r="C926" s="5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2">
      <c r="A927" s="1"/>
      <c r="B927" s="5"/>
      <c r="C927" s="5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2">
      <c r="A928" s="1"/>
      <c r="B928" s="5"/>
      <c r="C928" s="5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2">
      <c r="A929" s="1"/>
      <c r="B929" s="5"/>
      <c r="C929" s="5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2">
      <c r="A930" s="1"/>
      <c r="B930" s="5"/>
      <c r="C930" s="5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2">
      <c r="A931" s="1"/>
      <c r="B931" s="5"/>
      <c r="C931" s="5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2">
      <c r="A932" s="1"/>
      <c r="B932" s="5"/>
      <c r="C932" s="5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2">
      <c r="A933" s="1"/>
      <c r="B933" s="5"/>
      <c r="C933" s="5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2">
      <c r="A934" s="1"/>
      <c r="B934" s="5"/>
      <c r="C934" s="5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2">
      <c r="A935" s="1"/>
      <c r="B935" s="5"/>
      <c r="C935" s="5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2">
      <c r="A936" s="1"/>
      <c r="B936" s="5"/>
      <c r="C936" s="5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2">
      <c r="A937" s="1"/>
      <c r="B937" s="5"/>
      <c r="C937" s="5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2">
      <c r="A938" s="1"/>
      <c r="B938" s="5"/>
      <c r="C938" s="5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2">
      <c r="A939" s="1"/>
      <c r="B939" s="5"/>
      <c r="C939" s="5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2">
      <c r="A940" s="1"/>
      <c r="B940" s="5"/>
      <c r="C940" s="5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2">
      <c r="A941" s="1"/>
      <c r="B941" s="5"/>
      <c r="C941" s="5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2">
      <c r="A942" s="1"/>
      <c r="B942" s="5"/>
      <c r="C942" s="5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2">
      <c r="A943" s="1"/>
      <c r="B943" s="5"/>
      <c r="C943" s="5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2">
      <c r="A944" s="1"/>
      <c r="B944" s="5"/>
      <c r="C944" s="5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2">
      <c r="A945" s="1"/>
      <c r="B945" s="5"/>
      <c r="C945" s="5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2">
      <c r="A946" s="1"/>
      <c r="B946" s="5"/>
      <c r="C946" s="5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2">
      <c r="A947" s="1"/>
      <c r="B947" s="5"/>
      <c r="C947" s="5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2">
      <c r="A948" s="1"/>
      <c r="B948" s="5"/>
      <c r="C948" s="5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2">
      <c r="A949" s="1"/>
      <c r="B949" s="5"/>
      <c r="C949" s="5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2">
      <c r="A950" s="1"/>
      <c r="B950" s="5"/>
      <c r="C950" s="5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2">
      <c r="A951" s="1"/>
      <c r="B951" s="5"/>
      <c r="C951" s="5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2">
      <c r="A952" s="1"/>
      <c r="B952" s="5"/>
      <c r="C952" s="5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2">
      <c r="A953" s="1"/>
      <c r="B953" s="5"/>
      <c r="C953" s="5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2">
      <c r="A954" s="1"/>
      <c r="B954" s="5"/>
      <c r="C954" s="5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2">
      <c r="A955" s="1"/>
      <c r="B955" s="5"/>
      <c r="C955" s="5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2">
      <c r="A956" s="1"/>
      <c r="B956" s="5"/>
      <c r="C956" s="5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2">
      <c r="A957" s="1"/>
      <c r="B957" s="5"/>
      <c r="C957" s="5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2">
      <c r="A958" s="1"/>
      <c r="B958" s="5"/>
      <c r="C958" s="5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2">
      <c r="A959" s="1"/>
      <c r="B959" s="5"/>
      <c r="C959" s="5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2">
      <c r="A960" s="1"/>
      <c r="B960" s="5"/>
      <c r="C960" s="5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2">
      <c r="A961" s="1"/>
      <c r="B961" s="5"/>
      <c r="C961" s="5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2">
      <c r="A962" s="1"/>
      <c r="B962" s="5"/>
      <c r="C962" s="5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2">
      <c r="A963" s="1"/>
      <c r="B963" s="5"/>
      <c r="C963" s="5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2">
      <c r="A964" s="1"/>
      <c r="B964" s="5"/>
      <c r="C964" s="5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2">
      <c r="A965" s="1"/>
      <c r="B965" s="5"/>
      <c r="C965" s="5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2">
      <c r="A966" s="1"/>
      <c r="B966" s="5"/>
      <c r="C966" s="5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2">
      <c r="A967" s="1"/>
      <c r="B967" s="5"/>
      <c r="C967" s="5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2">
      <c r="A968" s="1"/>
      <c r="B968" s="5"/>
      <c r="C968" s="5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2">
      <c r="A969" s="1"/>
      <c r="B969" s="5"/>
      <c r="C969" s="5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2">
      <c r="A970" s="1"/>
      <c r="B970" s="5"/>
      <c r="C970" s="5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2">
      <c r="A971" s="1"/>
      <c r="B971" s="5"/>
      <c r="C971" s="5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2">
      <c r="A972" s="1"/>
      <c r="B972" s="5"/>
      <c r="C972" s="5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2">
      <c r="A973" s="1"/>
      <c r="B973" s="5"/>
      <c r="C973" s="5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2">
      <c r="A974" s="1"/>
      <c r="B974" s="5"/>
      <c r="C974" s="5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2">
      <c r="A975" s="1"/>
      <c r="B975" s="5"/>
      <c r="C975" s="5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2">
      <c r="A976" s="1"/>
      <c r="B976" s="5"/>
      <c r="C976" s="5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2">
      <c r="A977" s="1"/>
      <c r="B977" s="5"/>
      <c r="C977" s="5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2">
      <c r="A978" s="1"/>
      <c r="B978" s="5"/>
      <c r="C978" s="5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2">
      <c r="A979" s="1"/>
      <c r="B979" s="5"/>
      <c r="C979" s="5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2">
      <c r="A980" s="1"/>
      <c r="B980" s="5"/>
      <c r="C980" s="5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2">
      <c r="A981" s="1"/>
      <c r="B981" s="5"/>
      <c r="C981" s="5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2">
      <c r="A982" s="1"/>
      <c r="B982" s="5"/>
      <c r="C982" s="5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2">
      <c r="A983" s="1"/>
      <c r="B983" s="5"/>
      <c r="C983" s="5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2">
      <c r="A984" s="1"/>
      <c r="B984" s="5"/>
      <c r="C984" s="5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2">
      <c r="A985" s="1"/>
      <c r="B985" s="5"/>
      <c r="C985" s="5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2">
      <c r="A986" s="1"/>
      <c r="B986" s="5"/>
      <c r="C986" s="5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2">
      <c r="A987" s="1"/>
      <c r="B987" s="5"/>
      <c r="C987" s="5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2">
      <c r="A988" s="1"/>
      <c r="B988" s="5"/>
      <c r="C988" s="5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2">
      <c r="A989" s="1"/>
      <c r="B989" s="5"/>
      <c r="C989" s="5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2">
      <c r="A990" s="1"/>
      <c r="B990" s="5"/>
      <c r="C990" s="5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2">
      <c r="A991" s="1"/>
      <c r="B991" s="5"/>
      <c r="C991" s="5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2">
      <c r="A992" s="1"/>
      <c r="B992" s="5"/>
      <c r="C992" s="5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2">
      <c r="A993" s="1"/>
      <c r="B993" s="5"/>
      <c r="C993" s="5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2">
      <c r="A994" s="1"/>
      <c r="B994" s="5"/>
      <c r="C994" s="5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2">
      <c r="A995" s="1"/>
      <c r="B995" s="5"/>
      <c r="C995" s="5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2">
      <c r="A996" s="1"/>
      <c r="B996" s="5"/>
      <c r="C996" s="5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2">
      <c r="A997" s="1"/>
      <c r="B997" s="5"/>
      <c r="C997" s="5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2">
      <c r="A998" s="1"/>
      <c r="B998" s="5"/>
      <c r="C998" s="5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2">
      <c r="A999" s="1"/>
      <c r="B999" s="5"/>
      <c r="C999" s="5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 x14ac:dyDescent="0.2">
      <c r="A1000" s="1"/>
      <c r="B1000" s="5"/>
      <c r="C1000" s="5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conditionalFormatting sqref="B4">
    <cfRule type="expression" dxfId="41" priority="1">
      <formula>$B$4 &lt;&gt;0</formula>
    </cfRule>
    <cfRule type="expression" dxfId="40" priority="2">
      <formula>$B$4:$C$4 = 0</formula>
    </cfRule>
  </conditionalFormatting>
  <conditionalFormatting sqref="B5">
    <cfRule type="expression" dxfId="39" priority="3">
      <formula>$B$5 &lt;&gt; 0</formula>
    </cfRule>
    <cfRule type="expression" dxfId="38" priority="4">
      <formula>$B$5 = 0</formula>
    </cfRule>
  </conditionalFormatting>
  <conditionalFormatting sqref="B6">
    <cfRule type="expression" dxfId="37" priority="5">
      <formula>$B$6 &lt;&gt; 0</formula>
    </cfRule>
    <cfRule type="expression" dxfId="36" priority="6">
      <formula>$B$6 &lt;&gt; 0</formula>
    </cfRule>
    <cfRule type="expression" dxfId="35" priority="7">
      <formula>$B$6 = 0</formula>
    </cfRule>
  </conditionalFormatting>
  <conditionalFormatting sqref="C4">
    <cfRule type="expression" dxfId="34" priority="8">
      <formula>$C$4 &lt;&gt; 0</formula>
    </cfRule>
    <cfRule type="expression" dxfId="33" priority="9">
      <formula>$C$4 = 0</formula>
    </cfRule>
  </conditionalFormatting>
  <conditionalFormatting sqref="C5">
    <cfRule type="expression" dxfId="32" priority="10">
      <formula>$C$5 &lt;&gt; 0</formula>
    </cfRule>
    <cfRule type="expression" dxfId="31" priority="11">
      <formula>$C$5 = 0</formula>
    </cfRule>
  </conditionalFormatting>
  <conditionalFormatting sqref="C6">
    <cfRule type="expression" dxfId="30" priority="12">
      <formula>$C$6 &lt;&gt;0</formula>
    </cfRule>
    <cfRule type="expression" dxfId="29" priority="13">
      <formula>$C$6 = 0</formula>
    </cfRule>
    <cfRule type="expression" dxfId="28" priority="14">
      <formula>$C$6 = 0</formula>
    </cfRule>
  </conditionalFormatting>
  <dataValidations count="2">
    <dataValidation type="decimal" allowBlank="1" showErrorMessage="1" sqref="B11:C15 B18:C21 B26:C31 B34:C35 B41:C41 B52:C55 B58:C61 B69:C74 B78:C78 B86:C87 B91:C92 B96:C100 B105:C111 B122:C122 B125:C130 B136:C141 B148:C157 B162:C168 B174:C174" xr:uid="{00000000-0002-0000-0200-000000000000}">
      <formula1>-100000000</formula1>
      <formula2>500000000</formula2>
    </dataValidation>
    <dataValidation type="decimal" allowBlank="1" showErrorMessage="1" sqref="B4:C10 B16:C17 B22:C25 B32:C33 B36:C40 B42:C51 B56:C57 B62:C68 B75:C77 B79:C85 B88:C90 B93:C95 B101:C104 B112:C116 B118:C121 B123:C124 B131:C135 B142:C147 B158:C161 B169:C173 B175:C176 B179:C179 B193:C193 B199:C1000" xr:uid="{00000000-0002-0000-0200-000001000000}">
      <formula1>-10000000</formula1>
      <formula2>10000000</formula2>
    </dataValidation>
  </dataValidations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1000"/>
  <sheetViews>
    <sheetView workbookViewId="0">
      <pane ySplit="6" topLeftCell="A108" activePane="bottomLeft" state="frozen"/>
      <selection pane="bottomLeft" activeCell="B8" sqref="B8"/>
    </sheetView>
  </sheetViews>
  <sheetFormatPr defaultColWidth="16.83203125" defaultRowHeight="15" customHeight="1" x14ac:dyDescent="0.2"/>
  <cols>
    <col min="1" max="1" width="64.33203125" customWidth="1"/>
    <col min="2" max="2" width="45.1640625" customWidth="1"/>
    <col min="3" max="3" width="41.33203125" customWidth="1"/>
    <col min="4" max="4" width="11.5" customWidth="1"/>
    <col min="5" max="5" width="11.6640625" customWidth="1"/>
    <col min="6" max="6" width="7.6640625" hidden="1" customWidth="1"/>
    <col min="7" max="7" width="23.5" hidden="1" customWidth="1"/>
    <col min="8" max="26" width="11.6640625" customWidth="1"/>
  </cols>
  <sheetData>
    <row r="1" spans="1:26" ht="21" x14ac:dyDescent="0.35">
      <c r="A1" s="1"/>
      <c r="B1" s="2" t="s">
        <v>0</v>
      </c>
      <c r="C1" s="2" t="s">
        <v>1</v>
      </c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customHeight="1" x14ac:dyDescent="0.4">
      <c r="A2" s="3"/>
      <c r="B2" s="2"/>
      <c r="C2" s="2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2.75" customHeight="1" x14ac:dyDescent="0.25">
      <c r="A3" s="4" t="s">
        <v>2</v>
      </c>
      <c r="B3" s="5"/>
      <c r="C3" s="5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2.75" customHeight="1" x14ac:dyDescent="0.2">
      <c r="A4" s="6" t="s">
        <v>3</v>
      </c>
      <c r="B4" s="12">
        <f t="shared" ref="B4:C4" si="0">+B115-B81</f>
        <v>0</v>
      </c>
      <c r="C4" s="12">
        <f t="shared" si="0"/>
        <v>0</v>
      </c>
      <c r="D4" s="1" t="s">
        <v>4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 x14ac:dyDescent="0.2">
      <c r="A5" s="1" t="s">
        <v>5</v>
      </c>
      <c r="B5" s="12">
        <f>B43-'Fjárhagsáætlun 2028 (3 ára)'!_S110A</f>
        <v>0</v>
      </c>
      <c r="C5" s="12">
        <f>C43-'Fjárhagsáætlun 2028 (3 ára)'!_S110AB</f>
        <v>0</v>
      </c>
      <c r="D5" s="1" t="s">
        <v>4</v>
      </c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 x14ac:dyDescent="0.2">
      <c r="A6" s="1" t="s">
        <v>6</v>
      </c>
      <c r="B6" s="12">
        <f>+'Fjárhagsáætlun 2028 (3 ára)'!_E410A-B175</f>
        <v>0</v>
      </c>
      <c r="C6" s="12">
        <f>+'Fjárhagsáætlun 2028 (3 ára)'!_E410AB-C175</f>
        <v>0</v>
      </c>
      <c r="D6" s="1" t="s">
        <v>4</v>
      </c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 x14ac:dyDescent="0.2">
      <c r="A7" s="1"/>
      <c r="B7" s="8"/>
      <c r="C7" s="8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2.75" customHeight="1" x14ac:dyDescent="0.2">
      <c r="A8" s="1"/>
      <c r="B8" s="8"/>
      <c r="C8" s="8"/>
      <c r="D8" s="1"/>
      <c r="E8" s="1"/>
      <c r="F8" s="9" t="s">
        <v>7</v>
      </c>
      <c r="G8" s="9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6.25" x14ac:dyDescent="0.4">
      <c r="A9" s="3" t="s">
        <v>8</v>
      </c>
      <c r="B9" s="10"/>
      <c r="C9" s="10"/>
      <c r="D9" s="1"/>
      <c r="E9" s="1"/>
      <c r="F9" s="1" t="s">
        <v>9</v>
      </c>
      <c r="G9" s="1" t="s">
        <v>10</v>
      </c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2.75" customHeight="1" x14ac:dyDescent="0.25">
      <c r="A10" s="11" t="s">
        <v>11</v>
      </c>
      <c r="B10" s="12"/>
      <c r="C10" s="12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2.75" customHeight="1" x14ac:dyDescent="0.25">
      <c r="A11" s="6" t="s">
        <v>12</v>
      </c>
      <c r="B11" s="14"/>
      <c r="C11" s="14"/>
      <c r="D11" s="15" t="s">
        <v>13</v>
      </c>
      <c r="E11" s="1"/>
      <c r="F11" s="1" t="s">
        <v>14</v>
      </c>
      <c r="G11" s="1" t="s">
        <v>12</v>
      </c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2.75" customHeight="1" x14ac:dyDescent="0.25">
      <c r="A12" s="6" t="s">
        <v>15</v>
      </c>
      <c r="B12" s="14"/>
      <c r="C12" s="14"/>
      <c r="D12" s="15" t="s">
        <v>13</v>
      </c>
      <c r="E12" s="1"/>
      <c r="F12" s="1" t="s">
        <v>16</v>
      </c>
      <c r="G12" s="1" t="s">
        <v>15</v>
      </c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2.75" customHeight="1" x14ac:dyDescent="0.25">
      <c r="A13" s="6" t="s">
        <v>17</v>
      </c>
      <c r="B13" s="14"/>
      <c r="C13" s="14"/>
      <c r="D13" s="15" t="s">
        <v>13</v>
      </c>
      <c r="E13" s="1"/>
      <c r="F13" s="1" t="s">
        <v>18</v>
      </c>
      <c r="G13" s="1" t="s">
        <v>19</v>
      </c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2.75" customHeight="1" x14ac:dyDescent="0.25">
      <c r="A14" s="6" t="s">
        <v>20</v>
      </c>
      <c r="B14" s="14"/>
      <c r="C14" s="14"/>
      <c r="D14" s="15" t="s">
        <v>13</v>
      </c>
      <c r="E14" s="1"/>
      <c r="F14" s="1" t="s">
        <v>21</v>
      </c>
      <c r="G14" s="1" t="s">
        <v>20</v>
      </c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2.75" customHeight="1" x14ac:dyDescent="0.25">
      <c r="A15" s="6" t="s">
        <v>22</v>
      </c>
      <c r="B15" s="14"/>
      <c r="C15" s="14"/>
      <c r="D15" s="15" t="s">
        <v>13</v>
      </c>
      <c r="E15" s="1"/>
      <c r="F15" s="1" t="s">
        <v>23</v>
      </c>
      <c r="G15" s="1" t="s">
        <v>22</v>
      </c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2.75" customHeight="1" x14ac:dyDescent="0.25">
      <c r="A16" s="1"/>
      <c r="B16" s="10">
        <f t="shared" ref="B16:C16" si="1">+SUM(B11:B15)</f>
        <v>0</v>
      </c>
      <c r="C16" s="10">
        <f t="shared" si="1"/>
        <v>0</v>
      </c>
      <c r="D16" s="18" t="s">
        <v>13</v>
      </c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2.75" customHeight="1" x14ac:dyDescent="0.2">
      <c r="A17" s="19" t="s">
        <v>24</v>
      </c>
      <c r="B17" s="12"/>
      <c r="C17" s="12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2.75" customHeight="1" x14ac:dyDescent="0.25">
      <c r="A18" s="6" t="s">
        <v>25</v>
      </c>
      <c r="B18" s="14"/>
      <c r="C18" s="14"/>
      <c r="D18" s="15" t="s">
        <v>13</v>
      </c>
      <c r="E18" s="1"/>
      <c r="F18" s="1" t="s">
        <v>26</v>
      </c>
      <c r="G18" s="1" t="s">
        <v>25</v>
      </c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2.75" customHeight="1" x14ac:dyDescent="0.25">
      <c r="A19" s="6" t="s">
        <v>27</v>
      </c>
      <c r="B19" s="14"/>
      <c r="C19" s="14"/>
      <c r="D19" s="15" t="s">
        <v>13</v>
      </c>
      <c r="E19" s="1"/>
      <c r="F19" s="1" t="s">
        <v>28</v>
      </c>
      <c r="G19" s="1" t="s">
        <v>27</v>
      </c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2.75" customHeight="1" x14ac:dyDescent="0.25">
      <c r="A20" s="6" t="s">
        <v>29</v>
      </c>
      <c r="B20" s="14"/>
      <c r="C20" s="14"/>
      <c r="D20" s="15" t="s">
        <v>13</v>
      </c>
      <c r="E20" s="1"/>
      <c r="F20" s="1" t="s">
        <v>30</v>
      </c>
      <c r="G20" s="1" t="s">
        <v>29</v>
      </c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2.75" customHeight="1" x14ac:dyDescent="0.25">
      <c r="A21" s="6" t="s">
        <v>31</v>
      </c>
      <c r="B21" s="14"/>
      <c r="C21" s="14"/>
      <c r="D21" s="15" t="s">
        <v>13</v>
      </c>
      <c r="E21" s="1"/>
      <c r="F21" s="1" t="s">
        <v>32</v>
      </c>
      <c r="G21" s="1" t="s">
        <v>31</v>
      </c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2.75" customHeight="1" x14ac:dyDescent="0.25">
      <c r="A22" s="6"/>
      <c r="B22" s="10">
        <f t="shared" ref="B22:C22" si="2">+SUM(B18:B21)</f>
        <v>0</v>
      </c>
      <c r="C22" s="10">
        <f t="shared" si="2"/>
        <v>0</v>
      </c>
      <c r="D22" s="18" t="s">
        <v>13</v>
      </c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2.75" customHeight="1" x14ac:dyDescent="0.2">
      <c r="A23" s="1"/>
      <c r="B23" s="12"/>
      <c r="C23" s="12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2.75" customHeight="1" x14ac:dyDescent="0.2">
      <c r="A24" s="19" t="s">
        <v>33</v>
      </c>
      <c r="B24" s="12"/>
      <c r="C24" s="12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2.75" customHeight="1" x14ac:dyDescent="0.2">
      <c r="A25" s="19" t="s">
        <v>34</v>
      </c>
      <c r="B25" s="12"/>
      <c r="C25" s="12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2.75" customHeight="1" x14ac:dyDescent="0.25">
      <c r="A26" s="6" t="s">
        <v>35</v>
      </c>
      <c r="B26" s="14"/>
      <c r="C26" s="14"/>
      <c r="D26" s="15" t="s">
        <v>13</v>
      </c>
      <c r="E26" s="1"/>
      <c r="F26" s="1" t="s">
        <v>36</v>
      </c>
      <c r="G26" s="1" t="s">
        <v>35</v>
      </c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2.75" customHeight="1" x14ac:dyDescent="0.25">
      <c r="A27" s="6" t="s">
        <v>37</v>
      </c>
      <c r="B27" s="14"/>
      <c r="C27" s="14"/>
      <c r="D27" s="15" t="s">
        <v>13</v>
      </c>
      <c r="E27" s="1"/>
      <c r="F27" s="1" t="s">
        <v>38</v>
      </c>
      <c r="G27" s="1" t="s">
        <v>37</v>
      </c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 x14ac:dyDescent="0.25">
      <c r="A28" s="6" t="s">
        <v>39</v>
      </c>
      <c r="B28" s="14"/>
      <c r="C28" s="14"/>
      <c r="D28" s="15" t="s">
        <v>13</v>
      </c>
      <c r="E28" s="1"/>
      <c r="F28" s="1" t="s">
        <v>40</v>
      </c>
      <c r="G28" s="21" t="s">
        <v>39</v>
      </c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 x14ac:dyDescent="0.25">
      <c r="A29" s="6" t="s">
        <v>41</v>
      </c>
      <c r="B29" s="14"/>
      <c r="C29" s="14"/>
      <c r="D29" s="15" t="s">
        <v>13</v>
      </c>
      <c r="E29" s="1"/>
      <c r="F29" s="1" t="s">
        <v>42</v>
      </c>
      <c r="G29" s="1" t="s">
        <v>41</v>
      </c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2.75" customHeight="1" x14ac:dyDescent="0.25">
      <c r="A30" s="6" t="s">
        <v>43</v>
      </c>
      <c r="B30" s="14"/>
      <c r="C30" s="14"/>
      <c r="D30" s="15" t="s">
        <v>13</v>
      </c>
      <c r="E30" s="1"/>
      <c r="F30" s="1" t="s">
        <v>44</v>
      </c>
      <c r="G30" s="1" t="s">
        <v>43</v>
      </c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2.75" customHeight="1" x14ac:dyDescent="0.25">
      <c r="A31" s="6" t="s">
        <v>45</v>
      </c>
      <c r="B31" s="14"/>
      <c r="C31" s="14"/>
      <c r="D31" s="15" t="s">
        <v>13</v>
      </c>
      <c r="E31" s="1"/>
      <c r="F31" s="1" t="s">
        <v>46</v>
      </c>
      <c r="G31" s="1" t="s">
        <v>45</v>
      </c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2.75" customHeight="1" x14ac:dyDescent="0.25">
      <c r="A32" s="1"/>
      <c r="B32" s="10">
        <f t="shared" ref="B32:C32" si="3">+SUM(B26:B31)</f>
        <v>0</v>
      </c>
      <c r="C32" s="10">
        <f t="shared" si="3"/>
        <v>0</v>
      </c>
      <c r="D32" s="18" t="s">
        <v>13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2.75" customHeight="1" x14ac:dyDescent="0.2">
      <c r="A33" s="1"/>
      <c r="B33" s="12"/>
      <c r="C33" s="12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.75" customHeight="1" x14ac:dyDescent="0.25">
      <c r="A34" s="1" t="s">
        <v>47</v>
      </c>
      <c r="B34" s="14"/>
      <c r="C34" s="14"/>
      <c r="D34" s="15" t="s">
        <v>13</v>
      </c>
      <c r="E34" s="1"/>
      <c r="F34" s="1" t="s">
        <v>48</v>
      </c>
      <c r="G34" s="1" t="s">
        <v>47</v>
      </c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.75" customHeight="1" x14ac:dyDescent="0.25">
      <c r="A35" s="1" t="s">
        <v>49</v>
      </c>
      <c r="B35" s="14"/>
      <c r="C35" s="14"/>
      <c r="D35" s="15" t="s">
        <v>13</v>
      </c>
      <c r="E35" s="1"/>
      <c r="F35" s="1" t="s">
        <v>50</v>
      </c>
      <c r="G35" s="1" t="s">
        <v>49</v>
      </c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.75" customHeight="1" x14ac:dyDescent="0.25">
      <c r="A36" s="1"/>
      <c r="B36" s="10">
        <f t="shared" ref="B36:C36" si="4">+SUM(B34:B35)</f>
        <v>0</v>
      </c>
      <c r="C36" s="10">
        <f t="shared" si="4"/>
        <v>0</v>
      </c>
      <c r="D36" s="18" t="s">
        <v>13</v>
      </c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.75" customHeight="1" x14ac:dyDescent="0.2">
      <c r="A37" s="1"/>
      <c r="B37" s="12"/>
      <c r="C37" s="12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.75" customHeight="1" x14ac:dyDescent="0.25">
      <c r="A38" s="19" t="s">
        <v>51</v>
      </c>
      <c r="B38" s="10">
        <f>$B$16-$B$22+$B$32+$B$36</f>
        <v>0</v>
      </c>
      <c r="C38" s="10">
        <f>$C$16-$C$22+$C$32+$C$36</f>
        <v>0</v>
      </c>
      <c r="D38" s="18" t="s">
        <v>13</v>
      </c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 customHeight="1" x14ac:dyDescent="0.2">
      <c r="A39" s="1"/>
      <c r="B39" s="12"/>
      <c r="C39" s="12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 customHeight="1" x14ac:dyDescent="0.2">
      <c r="A40" s="19" t="s">
        <v>52</v>
      </c>
      <c r="B40" s="12"/>
      <c r="C40" s="12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customHeight="1" x14ac:dyDescent="0.25">
      <c r="A41" s="6" t="s">
        <v>52</v>
      </c>
      <c r="B41" s="14"/>
      <c r="C41" s="14"/>
      <c r="D41" s="15" t="s">
        <v>13</v>
      </c>
      <c r="E41" s="1"/>
      <c r="F41" s="1" t="s">
        <v>53</v>
      </c>
      <c r="G41" s="1" t="s">
        <v>52</v>
      </c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customHeight="1" x14ac:dyDescent="0.2">
      <c r="A42" s="1"/>
      <c r="B42" s="12"/>
      <c r="C42" s="12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customHeight="1" x14ac:dyDescent="0.25">
      <c r="A43" s="22" t="s">
        <v>54</v>
      </c>
      <c r="B43" s="10">
        <f>$B$38+'Fjárhagsáætlun 2028 (3 ára)'!_R410A</f>
        <v>0</v>
      </c>
      <c r="C43" s="10">
        <f>$C$38+'Fjárhagsáætlun 2028 (3 ára)'!_R410AB</f>
        <v>0</v>
      </c>
      <c r="D43" s="18" t="s">
        <v>13</v>
      </c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customHeight="1" x14ac:dyDescent="0.2">
      <c r="A44" s="1"/>
      <c r="B44" s="12"/>
      <c r="C44" s="12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customHeight="1" x14ac:dyDescent="0.2">
      <c r="A45" s="1"/>
      <c r="B45" s="12"/>
      <c r="C45" s="12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customHeight="1" x14ac:dyDescent="0.2">
      <c r="A46" s="1"/>
      <c r="B46" s="12"/>
      <c r="C46" s="12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6.25" x14ac:dyDescent="0.4">
      <c r="A47" s="3" t="s">
        <v>55</v>
      </c>
      <c r="B47" s="12"/>
      <c r="C47" s="12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customHeight="1" x14ac:dyDescent="0.25">
      <c r="A48" s="1"/>
      <c r="B48" s="10"/>
      <c r="C48" s="10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customHeight="1" x14ac:dyDescent="0.2">
      <c r="A49" s="23" t="s">
        <v>56</v>
      </c>
      <c r="B49" s="12"/>
      <c r="C49" s="12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x14ac:dyDescent="0.2">
      <c r="A50" s="19" t="s">
        <v>57</v>
      </c>
      <c r="B50" s="12"/>
      <c r="C50" s="12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 x14ac:dyDescent="0.2">
      <c r="A51" s="24" t="s">
        <v>58</v>
      </c>
      <c r="B51" s="12"/>
      <c r="C51" s="12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 x14ac:dyDescent="0.25">
      <c r="A52" s="6" t="s">
        <v>59</v>
      </c>
      <c r="B52" s="14"/>
      <c r="C52" s="14"/>
      <c r="D52" s="15" t="s">
        <v>13</v>
      </c>
      <c r="E52" s="1"/>
      <c r="F52" s="1" t="s">
        <v>60</v>
      </c>
      <c r="G52" s="1" t="s">
        <v>59</v>
      </c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 x14ac:dyDescent="0.25">
      <c r="A53" s="6" t="s">
        <v>61</v>
      </c>
      <c r="B53" s="14"/>
      <c r="C53" s="14"/>
      <c r="D53" s="15" t="s">
        <v>13</v>
      </c>
      <c r="E53" s="1"/>
      <c r="F53" s="1" t="s">
        <v>62</v>
      </c>
      <c r="G53" s="1" t="s">
        <v>61</v>
      </c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 x14ac:dyDescent="0.25">
      <c r="A54" s="6" t="s">
        <v>63</v>
      </c>
      <c r="B54" s="14"/>
      <c r="C54" s="14"/>
      <c r="D54" s="15" t="s">
        <v>13</v>
      </c>
      <c r="E54" s="1"/>
      <c r="F54" s="1" t="s">
        <v>64</v>
      </c>
      <c r="G54" s="1" t="s">
        <v>63</v>
      </c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 x14ac:dyDescent="0.25">
      <c r="A55" s="6" t="s">
        <v>65</v>
      </c>
      <c r="B55" s="14"/>
      <c r="C55" s="14"/>
      <c r="D55" s="15" t="s">
        <v>13</v>
      </c>
      <c r="E55" s="1"/>
      <c r="F55" s="1" t="s">
        <v>66</v>
      </c>
      <c r="G55" s="1" t="s">
        <v>65</v>
      </c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1"/>
      <c r="B56" s="10">
        <f t="shared" ref="B56:C56" si="5">+SUM(B52:B55)</f>
        <v>0</v>
      </c>
      <c r="C56" s="10">
        <f t="shared" si="5"/>
        <v>0</v>
      </c>
      <c r="D56" s="18" t="s">
        <v>13</v>
      </c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">
      <c r="A57" s="24" t="s">
        <v>67</v>
      </c>
      <c r="B57" s="12"/>
      <c r="C57" s="12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5">
      <c r="A58" s="6" t="s">
        <v>68</v>
      </c>
      <c r="B58" s="14"/>
      <c r="C58" s="14"/>
      <c r="D58" s="15" t="s">
        <v>13</v>
      </c>
      <c r="E58" s="1"/>
      <c r="F58" s="1" t="s">
        <v>69</v>
      </c>
      <c r="G58" s="1" t="s">
        <v>68</v>
      </c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5">
      <c r="A59" s="6" t="s">
        <v>70</v>
      </c>
      <c r="B59" s="14"/>
      <c r="C59" s="14"/>
      <c r="D59" s="15" t="s">
        <v>13</v>
      </c>
      <c r="E59" s="1"/>
      <c r="F59" s="1" t="s">
        <v>71</v>
      </c>
      <c r="G59" s="1" t="s">
        <v>70</v>
      </c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5">
      <c r="A60" s="6" t="s">
        <v>72</v>
      </c>
      <c r="B60" s="14"/>
      <c r="C60" s="14"/>
      <c r="D60" s="15" t="s">
        <v>13</v>
      </c>
      <c r="E60" s="1"/>
      <c r="F60" s="1" t="s">
        <v>73</v>
      </c>
      <c r="G60" s="1" t="s">
        <v>72</v>
      </c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5">
      <c r="A61" s="6" t="s">
        <v>74</v>
      </c>
      <c r="B61" s="14"/>
      <c r="C61" s="14"/>
      <c r="D61" s="15" t="s">
        <v>13</v>
      </c>
      <c r="E61" s="1"/>
      <c r="F61" s="1" t="s">
        <v>75</v>
      </c>
      <c r="G61" s="1" t="s">
        <v>74</v>
      </c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5">
      <c r="A62" s="6"/>
      <c r="B62" s="10">
        <f t="shared" ref="B62:C62" si="6">+SUM(B58:B61)</f>
        <v>0</v>
      </c>
      <c r="C62" s="10">
        <f t="shared" si="6"/>
        <v>0</v>
      </c>
      <c r="D62" s="18" t="s">
        <v>13</v>
      </c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6"/>
      <c r="B63" s="12"/>
      <c r="C63" s="12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5">
      <c r="A64" s="22" t="s">
        <v>76</v>
      </c>
      <c r="B64" s="10">
        <f t="shared" ref="B64:C64" si="7">+B62+B56</f>
        <v>0</v>
      </c>
      <c r="C64" s="10">
        <f t="shared" si="7"/>
        <v>0</v>
      </c>
      <c r="D64" s="18" t="s">
        <v>13</v>
      </c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9"/>
      <c r="B65" s="12"/>
      <c r="C65" s="12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9"/>
      <c r="B66" s="12"/>
      <c r="C66" s="12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25" t="s">
        <v>77</v>
      </c>
      <c r="B67" s="12"/>
      <c r="C67" s="12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24" t="s">
        <v>78</v>
      </c>
      <c r="B68" s="12"/>
      <c r="C68" s="12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5">
      <c r="A69" s="6" t="s">
        <v>79</v>
      </c>
      <c r="B69" s="14"/>
      <c r="C69" s="14"/>
      <c r="D69" s="15" t="s">
        <v>13</v>
      </c>
      <c r="E69" s="1"/>
      <c r="F69" s="1" t="s">
        <v>80</v>
      </c>
      <c r="G69" s="1" t="s">
        <v>79</v>
      </c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5">
      <c r="A70" s="6" t="s">
        <v>81</v>
      </c>
      <c r="B70" s="14"/>
      <c r="C70" s="14"/>
      <c r="D70" s="15" t="s">
        <v>13</v>
      </c>
      <c r="E70" s="1"/>
      <c r="F70" s="1" t="s">
        <v>82</v>
      </c>
      <c r="G70" s="1" t="s">
        <v>81</v>
      </c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5">
      <c r="A71" s="6" t="s">
        <v>83</v>
      </c>
      <c r="B71" s="14"/>
      <c r="C71" s="14"/>
      <c r="D71" s="15" t="s">
        <v>13</v>
      </c>
      <c r="E71" s="1"/>
      <c r="F71" s="1" t="s">
        <v>84</v>
      </c>
      <c r="G71" s="1" t="s">
        <v>83</v>
      </c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5">
      <c r="A72" s="6" t="s">
        <v>85</v>
      </c>
      <c r="B72" s="14"/>
      <c r="C72" s="14"/>
      <c r="D72" s="15" t="s">
        <v>13</v>
      </c>
      <c r="E72" s="1"/>
      <c r="F72" s="1" t="s">
        <v>86</v>
      </c>
      <c r="G72" s="1" t="s">
        <v>85</v>
      </c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5">
      <c r="A73" s="6" t="s">
        <v>87</v>
      </c>
      <c r="B73" s="14"/>
      <c r="C73" s="14"/>
      <c r="D73" s="15" t="s">
        <v>13</v>
      </c>
      <c r="E73" s="1"/>
      <c r="F73" s="1" t="s">
        <v>88</v>
      </c>
      <c r="G73" s="1" t="s">
        <v>87</v>
      </c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5">
      <c r="A74" s="6" t="s">
        <v>89</v>
      </c>
      <c r="B74" s="14"/>
      <c r="C74" s="14"/>
      <c r="D74" s="15" t="s">
        <v>13</v>
      </c>
      <c r="E74" s="1"/>
      <c r="F74" s="1" t="s">
        <v>90</v>
      </c>
      <c r="G74" s="1" t="s">
        <v>89</v>
      </c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5">
      <c r="A75" s="1"/>
      <c r="B75" s="10">
        <f t="shared" ref="B75:C75" si="8">+SUM(B69:B74)</f>
        <v>0</v>
      </c>
      <c r="C75" s="10">
        <f t="shared" si="8"/>
        <v>0</v>
      </c>
      <c r="D75" s="18" t="s">
        <v>13</v>
      </c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2"/>
      <c r="C76" s="12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24" t="s">
        <v>91</v>
      </c>
      <c r="B77" s="12"/>
      <c r="C77" s="12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5">
      <c r="A78" s="6" t="s">
        <v>92</v>
      </c>
      <c r="B78" s="14"/>
      <c r="C78" s="14"/>
      <c r="D78" s="15" t="s">
        <v>13</v>
      </c>
      <c r="E78" s="1"/>
      <c r="F78" s="1" t="s">
        <v>93</v>
      </c>
      <c r="G78" s="1" t="s">
        <v>92</v>
      </c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5">
      <c r="A79" s="22" t="s">
        <v>94</v>
      </c>
      <c r="B79" s="10">
        <f t="shared" ref="B79:C79" si="9">+B78+B75</f>
        <v>0</v>
      </c>
      <c r="C79" s="10">
        <f t="shared" si="9"/>
        <v>0</v>
      </c>
      <c r="D79" s="18" t="s">
        <v>13</v>
      </c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5">
      <c r="A80" s="1"/>
      <c r="B80" s="10"/>
      <c r="C80" s="10"/>
      <c r="D80" s="18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5">
      <c r="A81" s="22" t="s">
        <v>95</v>
      </c>
      <c r="B81" s="27">
        <f t="shared" ref="B81:C81" si="10">+B79+B64</f>
        <v>0</v>
      </c>
      <c r="C81" s="27">
        <f t="shared" si="10"/>
        <v>0</v>
      </c>
      <c r="D81" s="18" t="s">
        <v>13</v>
      </c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2"/>
      <c r="C82" s="12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2"/>
      <c r="C83" s="12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9" t="s">
        <v>96</v>
      </c>
      <c r="B84" s="12"/>
      <c r="C84" s="12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9" t="s">
        <v>97</v>
      </c>
      <c r="B85" s="12"/>
      <c r="C85" s="12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5">
      <c r="A86" s="6" t="s">
        <v>98</v>
      </c>
      <c r="B86" s="14"/>
      <c r="C86" s="14"/>
      <c r="D86" s="15" t="s">
        <v>13</v>
      </c>
      <c r="E86" s="1"/>
      <c r="F86" s="1" t="s">
        <v>99</v>
      </c>
      <c r="G86" s="1" t="s">
        <v>98</v>
      </c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5">
      <c r="A87" s="6" t="s">
        <v>49</v>
      </c>
      <c r="B87" s="14"/>
      <c r="C87" s="14"/>
      <c r="D87" s="15" t="s">
        <v>13</v>
      </c>
      <c r="E87" s="1"/>
      <c r="F87" s="1" t="s">
        <v>100</v>
      </c>
      <c r="G87" s="1" t="s">
        <v>49</v>
      </c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5">
      <c r="A88" s="22"/>
      <c r="B88" s="10">
        <f t="shared" ref="B88:C88" si="11">+SUM(B86:B87)</f>
        <v>0</v>
      </c>
      <c r="C88" s="10">
        <f t="shared" si="11"/>
        <v>0</v>
      </c>
      <c r="D88" s="18" t="s">
        <v>13</v>
      </c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2"/>
      <c r="C89" s="12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6" t="s">
        <v>101</v>
      </c>
      <c r="B90" s="12"/>
      <c r="C90" s="12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5">
      <c r="A91" s="6" t="s">
        <v>102</v>
      </c>
      <c r="B91" s="14"/>
      <c r="C91" s="14"/>
      <c r="D91" s="15" t="s">
        <v>13</v>
      </c>
      <c r="E91" s="1"/>
      <c r="F91" s="1" t="s">
        <v>103</v>
      </c>
      <c r="G91" s="1" t="s">
        <v>102</v>
      </c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5">
      <c r="A92" s="6" t="s">
        <v>104</v>
      </c>
      <c r="B92" s="14"/>
      <c r="C92" s="14"/>
      <c r="D92" s="15" t="s">
        <v>13</v>
      </c>
      <c r="E92" s="1"/>
      <c r="F92" s="1" t="s">
        <v>105</v>
      </c>
      <c r="G92" s="1" t="s">
        <v>104</v>
      </c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5">
      <c r="A93" s="1"/>
      <c r="B93" s="10">
        <f t="shared" ref="B93:C93" si="12">+SUM(B91:B92)</f>
        <v>0</v>
      </c>
      <c r="C93" s="10">
        <f t="shared" si="12"/>
        <v>0</v>
      </c>
      <c r="D93" s="18" t="s">
        <v>13</v>
      </c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2"/>
      <c r="C94" s="12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9" t="s">
        <v>106</v>
      </c>
      <c r="B95" s="12"/>
      <c r="C95" s="12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5">
      <c r="A96" s="1" t="s">
        <v>107</v>
      </c>
      <c r="B96" s="14"/>
      <c r="C96" s="14"/>
      <c r="D96" s="15" t="s">
        <v>13</v>
      </c>
      <c r="E96" s="1"/>
      <c r="F96" s="1" t="s">
        <v>108</v>
      </c>
      <c r="G96" s="1" t="s">
        <v>107</v>
      </c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5">
      <c r="A97" s="6" t="s">
        <v>109</v>
      </c>
      <c r="B97" s="14"/>
      <c r="C97" s="14"/>
      <c r="D97" s="15" t="s">
        <v>13</v>
      </c>
      <c r="E97" s="1"/>
      <c r="F97" s="1" t="s">
        <v>110</v>
      </c>
      <c r="G97" s="1" t="s">
        <v>109</v>
      </c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5">
      <c r="A98" s="6" t="s">
        <v>111</v>
      </c>
      <c r="B98" s="14"/>
      <c r="C98" s="14"/>
      <c r="D98" s="15" t="s">
        <v>13</v>
      </c>
      <c r="E98" s="1"/>
      <c r="F98" s="1" t="s">
        <v>112</v>
      </c>
      <c r="G98" s="1" t="s">
        <v>111</v>
      </c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5">
      <c r="A99" s="6" t="s">
        <v>113</v>
      </c>
      <c r="B99" s="14"/>
      <c r="C99" s="14"/>
      <c r="D99" s="15" t="s">
        <v>13</v>
      </c>
      <c r="E99" s="1"/>
      <c r="F99" s="9" t="s">
        <v>114</v>
      </c>
      <c r="G99" s="9" t="s">
        <v>113</v>
      </c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5">
      <c r="A100" s="6" t="s">
        <v>115</v>
      </c>
      <c r="B100" s="14"/>
      <c r="C100" s="14"/>
      <c r="D100" s="15" t="s">
        <v>13</v>
      </c>
      <c r="E100" s="1"/>
      <c r="F100" s="1" t="s">
        <v>116</v>
      </c>
      <c r="G100" s="1" t="s">
        <v>115</v>
      </c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5">
      <c r="A101" s="1"/>
      <c r="B101" s="10">
        <f t="shared" ref="B101:C101" si="13">+SUM(B96:B100)</f>
        <v>0</v>
      </c>
      <c r="C101" s="10">
        <f t="shared" si="13"/>
        <v>0</v>
      </c>
      <c r="D101" s="18" t="s">
        <v>13</v>
      </c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2"/>
      <c r="C102" s="12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2"/>
      <c r="C103" s="12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9" t="s">
        <v>117</v>
      </c>
      <c r="B104" s="12"/>
      <c r="C104" s="12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5">
      <c r="A105" s="6" t="s">
        <v>118</v>
      </c>
      <c r="B105" s="14"/>
      <c r="C105" s="14"/>
      <c r="D105" s="15" t="s">
        <v>13</v>
      </c>
      <c r="E105" s="1"/>
      <c r="F105" s="1" t="s">
        <v>119</v>
      </c>
      <c r="G105" s="1" t="s">
        <v>118</v>
      </c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5">
      <c r="A106" s="6" t="s">
        <v>120</v>
      </c>
      <c r="B106" s="14"/>
      <c r="C106" s="14"/>
      <c r="D106" s="15" t="s">
        <v>13</v>
      </c>
      <c r="E106" s="1"/>
      <c r="F106" s="1" t="s">
        <v>121</v>
      </c>
      <c r="G106" s="1" t="s">
        <v>120</v>
      </c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5">
      <c r="A107" s="6" t="s">
        <v>122</v>
      </c>
      <c r="B107" s="14"/>
      <c r="C107" s="14"/>
      <c r="D107" s="15" t="s">
        <v>13</v>
      </c>
      <c r="E107" s="1"/>
      <c r="F107" s="1" t="s">
        <v>123</v>
      </c>
      <c r="G107" s="1" t="s">
        <v>122</v>
      </c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5">
      <c r="A108" s="6" t="s">
        <v>124</v>
      </c>
      <c r="B108" s="14"/>
      <c r="C108" s="14"/>
      <c r="D108" s="15" t="s">
        <v>13</v>
      </c>
      <c r="E108" s="1"/>
      <c r="F108" s="1" t="s">
        <v>125</v>
      </c>
      <c r="G108" s="1" t="s">
        <v>124</v>
      </c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5">
      <c r="A109" s="6" t="s">
        <v>126</v>
      </c>
      <c r="B109" s="14"/>
      <c r="C109" s="14"/>
      <c r="D109" s="15" t="s">
        <v>13</v>
      </c>
      <c r="E109" s="1"/>
      <c r="F109" s="1" t="s">
        <v>127</v>
      </c>
      <c r="G109" s="1" t="s">
        <v>126</v>
      </c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5">
      <c r="A110" s="6" t="s">
        <v>128</v>
      </c>
      <c r="B110" s="14"/>
      <c r="C110" s="14"/>
      <c r="D110" s="15" t="s">
        <v>13</v>
      </c>
      <c r="E110" s="1"/>
      <c r="F110" s="1" t="s">
        <v>129</v>
      </c>
      <c r="G110" s="1" t="s">
        <v>130</v>
      </c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5">
      <c r="A111" s="6" t="s">
        <v>131</v>
      </c>
      <c r="B111" s="14"/>
      <c r="C111" s="14"/>
      <c r="D111" s="15" t="s">
        <v>13</v>
      </c>
      <c r="E111" s="1"/>
      <c r="F111" s="1" t="s">
        <v>132</v>
      </c>
      <c r="G111" s="1" t="s">
        <v>131</v>
      </c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5">
      <c r="A112" s="1"/>
      <c r="B112" s="10">
        <f t="shared" ref="B112:C112" si="14">+SUM(B105:B111)</f>
        <v>0</v>
      </c>
      <c r="C112" s="10">
        <f t="shared" si="14"/>
        <v>0</v>
      </c>
      <c r="D112" s="18" t="s">
        <v>13</v>
      </c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2"/>
      <c r="C113" s="12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2"/>
      <c r="C114" s="12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5">
      <c r="A115" s="22" t="s">
        <v>96</v>
      </c>
      <c r="B115" s="27">
        <f>+$B$112+$B$101+$B$93+$B$88</f>
        <v>0</v>
      </c>
      <c r="C115" s="27">
        <f>+$C$112+$C$101+$C$93+$C$88</f>
        <v>0</v>
      </c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2"/>
      <c r="C116" s="12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2"/>
      <c r="C117" s="12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2"/>
      <c r="C118" s="12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26.25" x14ac:dyDescent="0.4">
      <c r="A119" s="3" t="s">
        <v>133</v>
      </c>
      <c r="B119" s="12"/>
      <c r="C119" s="12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5">
      <c r="A120" s="1"/>
      <c r="B120" s="10"/>
      <c r="C120" s="10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9" t="s">
        <v>134</v>
      </c>
      <c r="B121" s="12"/>
      <c r="C121" s="12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5">
      <c r="A122" s="6" t="s">
        <v>135</v>
      </c>
      <c r="B122" s="14"/>
      <c r="C122" s="14"/>
      <c r="D122" s="15" t="s">
        <v>13</v>
      </c>
      <c r="E122" s="1"/>
      <c r="F122" s="1" t="s">
        <v>136</v>
      </c>
      <c r="G122" s="1" t="s">
        <v>135</v>
      </c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2"/>
      <c r="C123" s="12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24" t="s">
        <v>137</v>
      </c>
      <c r="B124" s="12"/>
      <c r="C124" s="12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5">
      <c r="A125" s="6" t="s">
        <v>138</v>
      </c>
      <c r="B125" s="14"/>
      <c r="C125" s="14"/>
      <c r="D125" s="15" t="s">
        <v>13</v>
      </c>
      <c r="E125" s="1"/>
      <c r="F125" s="1" t="s">
        <v>139</v>
      </c>
      <c r="G125" s="1" t="s">
        <v>138</v>
      </c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5">
      <c r="A126" s="6" t="s">
        <v>140</v>
      </c>
      <c r="B126" s="14"/>
      <c r="C126" s="14"/>
      <c r="D126" s="15" t="s">
        <v>13</v>
      </c>
      <c r="E126" s="1"/>
      <c r="F126" s="1" t="s">
        <v>141</v>
      </c>
      <c r="G126" s="1" t="s">
        <v>140</v>
      </c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5">
      <c r="A127" s="6" t="s">
        <v>142</v>
      </c>
      <c r="B127" s="14"/>
      <c r="C127" s="14"/>
      <c r="D127" s="15" t="s">
        <v>13</v>
      </c>
      <c r="E127" s="1"/>
      <c r="F127" s="1" t="s">
        <v>143</v>
      </c>
      <c r="G127" s="1" t="s">
        <v>142</v>
      </c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5">
      <c r="A128" s="6" t="s">
        <v>144</v>
      </c>
      <c r="B128" s="14"/>
      <c r="C128" s="14"/>
      <c r="D128" s="15" t="s">
        <v>13</v>
      </c>
      <c r="E128" s="1"/>
      <c r="F128" s="1" t="s">
        <v>145</v>
      </c>
      <c r="G128" s="1" t="s">
        <v>144</v>
      </c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5">
      <c r="A129" s="6" t="s">
        <v>146</v>
      </c>
      <c r="B129" s="14"/>
      <c r="C129" s="14"/>
      <c r="D129" s="15" t="s">
        <v>13</v>
      </c>
      <c r="E129" s="1"/>
      <c r="F129" s="1" t="s">
        <v>147</v>
      </c>
      <c r="G129" s="1" t="s">
        <v>146</v>
      </c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5">
      <c r="A130" s="6" t="s">
        <v>148</v>
      </c>
      <c r="B130" s="14"/>
      <c r="C130" s="14"/>
      <c r="D130" s="15" t="s">
        <v>13</v>
      </c>
      <c r="E130" s="1"/>
      <c r="F130" s="1" t="s">
        <v>149</v>
      </c>
      <c r="G130" s="1" t="s">
        <v>148</v>
      </c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5">
      <c r="A131" s="1"/>
      <c r="B131" s="10">
        <f t="shared" ref="B131:C131" si="15">+SUM(B125:B130)</f>
        <v>0</v>
      </c>
      <c r="C131" s="10">
        <f t="shared" si="15"/>
        <v>0</v>
      </c>
      <c r="D131" s="18" t="s">
        <v>13</v>
      </c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2"/>
      <c r="C132" s="12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5">
      <c r="A133" s="22" t="s">
        <v>150</v>
      </c>
      <c r="B133" s="10">
        <f>+B131+'Fjárhagsáætlun 2028 (3 ára)'!_S110A</f>
        <v>0</v>
      </c>
      <c r="C133" s="10">
        <f>+C131+'Fjárhagsáætlun 2028 (3 ára)'!_S110AB</f>
        <v>0</v>
      </c>
      <c r="D133" s="18" t="s">
        <v>13</v>
      </c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2"/>
      <c r="C134" s="12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24" t="s">
        <v>151</v>
      </c>
      <c r="B135" s="12"/>
      <c r="C135" s="12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5">
      <c r="A136" s="6" t="s">
        <v>152</v>
      </c>
      <c r="B136" s="14"/>
      <c r="C136" s="14"/>
      <c r="D136" s="15" t="s">
        <v>13</v>
      </c>
      <c r="E136" s="1"/>
      <c r="F136" s="1" t="s">
        <v>153</v>
      </c>
      <c r="G136" s="1" t="s">
        <v>152</v>
      </c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5">
      <c r="A137" s="6" t="s">
        <v>154</v>
      </c>
      <c r="B137" s="14"/>
      <c r="C137" s="14"/>
      <c r="D137" s="15" t="s">
        <v>13</v>
      </c>
      <c r="E137" s="1"/>
      <c r="F137" s="1" t="s">
        <v>155</v>
      </c>
      <c r="G137" s="1" t="s">
        <v>154</v>
      </c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5">
      <c r="A138" s="6" t="s">
        <v>156</v>
      </c>
      <c r="B138" s="14"/>
      <c r="C138" s="14"/>
      <c r="D138" s="15" t="s">
        <v>13</v>
      </c>
      <c r="E138" s="1"/>
      <c r="F138" s="1" t="s">
        <v>157</v>
      </c>
      <c r="G138" s="1" t="s">
        <v>156</v>
      </c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5">
      <c r="A139" s="6" t="s">
        <v>158</v>
      </c>
      <c r="B139" s="14"/>
      <c r="C139" s="14"/>
      <c r="D139" s="15" t="s">
        <v>13</v>
      </c>
      <c r="E139" s="1"/>
      <c r="F139" s="1" t="s">
        <v>159</v>
      </c>
      <c r="G139" s="1" t="s">
        <v>158</v>
      </c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5">
      <c r="A140" s="6" t="s">
        <v>160</v>
      </c>
      <c r="B140" s="14"/>
      <c r="C140" s="14"/>
      <c r="D140" s="15" t="s">
        <v>13</v>
      </c>
      <c r="E140" s="1"/>
      <c r="F140" s="1" t="s">
        <v>161</v>
      </c>
      <c r="G140" s="1" t="s">
        <v>160</v>
      </c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5">
      <c r="A141" s="6" t="s">
        <v>162</v>
      </c>
      <c r="B141" s="14"/>
      <c r="C141" s="14"/>
      <c r="D141" s="15" t="s">
        <v>13</v>
      </c>
      <c r="E141" s="1"/>
      <c r="F141" s="1" t="s">
        <v>163</v>
      </c>
      <c r="G141" s="1" t="s">
        <v>162</v>
      </c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5">
      <c r="A142" s="1"/>
      <c r="B142" s="10">
        <f t="shared" ref="B142:C142" si="16">+SUM(B136:B141)</f>
        <v>0</v>
      </c>
      <c r="C142" s="10">
        <f t="shared" si="16"/>
        <v>0</v>
      </c>
      <c r="D142" s="18" t="s">
        <v>13</v>
      </c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2"/>
      <c r="C143" s="12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5">
      <c r="A144" s="22" t="s">
        <v>164</v>
      </c>
      <c r="B144" s="10">
        <f t="shared" ref="B144:C144" si="17">+B133+B142</f>
        <v>0</v>
      </c>
      <c r="C144" s="10">
        <f t="shared" si="17"/>
        <v>0</v>
      </c>
      <c r="D144" s="18" t="s">
        <v>13</v>
      </c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2"/>
      <c r="C145" s="12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2"/>
      <c r="C146" s="12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9" t="s">
        <v>165</v>
      </c>
      <c r="B147" s="12"/>
      <c r="C147" s="12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5">
      <c r="A148" s="6" t="s">
        <v>166</v>
      </c>
      <c r="B148" s="14"/>
      <c r="C148" s="14"/>
      <c r="D148" s="15" t="s">
        <v>13</v>
      </c>
      <c r="E148" s="1"/>
      <c r="F148" s="1" t="s">
        <v>167</v>
      </c>
      <c r="G148" s="1" t="s">
        <v>166</v>
      </c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5">
      <c r="A149" s="6" t="s">
        <v>168</v>
      </c>
      <c r="B149" s="14"/>
      <c r="C149" s="14"/>
      <c r="D149" s="15" t="s">
        <v>13</v>
      </c>
      <c r="E149" s="1"/>
      <c r="F149" s="1" t="s">
        <v>169</v>
      </c>
      <c r="G149" s="1" t="s">
        <v>168</v>
      </c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5">
      <c r="A150" s="6" t="s">
        <v>170</v>
      </c>
      <c r="B150" s="14"/>
      <c r="C150" s="14"/>
      <c r="D150" s="15" t="s">
        <v>13</v>
      </c>
      <c r="E150" s="1"/>
      <c r="F150" s="1" t="s">
        <v>171</v>
      </c>
      <c r="G150" s="1" t="s">
        <v>170</v>
      </c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5">
      <c r="A151" s="6" t="s">
        <v>172</v>
      </c>
      <c r="B151" s="14"/>
      <c r="C151" s="14"/>
      <c r="D151" s="15" t="s">
        <v>13</v>
      </c>
      <c r="E151" s="1"/>
      <c r="F151" s="1" t="s">
        <v>173</v>
      </c>
      <c r="G151" s="1" t="s">
        <v>172</v>
      </c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5">
      <c r="A152" s="6" t="s">
        <v>174</v>
      </c>
      <c r="B152" s="14"/>
      <c r="C152" s="14"/>
      <c r="D152" s="15" t="s">
        <v>13</v>
      </c>
      <c r="E152" s="1"/>
      <c r="F152" s="1" t="s">
        <v>175</v>
      </c>
      <c r="G152" s="1" t="s">
        <v>174</v>
      </c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5">
      <c r="A153" s="6" t="s">
        <v>144</v>
      </c>
      <c r="B153" s="14"/>
      <c r="C153" s="14"/>
      <c r="D153" s="15" t="s">
        <v>13</v>
      </c>
      <c r="E153" s="1"/>
      <c r="F153" s="1" t="s">
        <v>176</v>
      </c>
      <c r="G153" s="1" t="s">
        <v>144</v>
      </c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5">
      <c r="A154" s="6" t="s">
        <v>177</v>
      </c>
      <c r="B154" s="14"/>
      <c r="C154" s="14"/>
      <c r="D154" s="15" t="s">
        <v>13</v>
      </c>
      <c r="E154" s="1"/>
      <c r="F154" s="1" t="s">
        <v>178</v>
      </c>
      <c r="G154" s="1" t="s">
        <v>177</v>
      </c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5">
      <c r="A155" s="6" t="s">
        <v>179</v>
      </c>
      <c r="B155" s="14"/>
      <c r="C155" s="14"/>
      <c r="D155" s="15" t="s">
        <v>13</v>
      </c>
      <c r="E155" s="1"/>
      <c r="F155" s="1" t="s">
        <v>180</v>
      </c>
      <c r="G155" s="1" t="s">
        <v>179</v>
      </c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5">
      <c r="A156" s="6" t="s">
        <v>181</v>
      </c>
      <c r="B156" s="14"/>
      <c r="C156" s="14"/>
      <c r="D156" s="15" t="s">
        <v>13</v>
      </c>
      <c r="E156" s="1"/>
      <c r="F156" s="1" t="s">
        <v>182</v>
      </c>
      <c r="G156" s="1" t="s">
        <v>181</v>
      </c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5">
      <c r="A157" s="6" t="s">
        <v>183</v>
      </c>
      <c r="B157" s="14"/>
      <c r="C157" s="14"/>
      <c r="D157" s="15" t="s">
        <v>13</v>
      </c>
      <c r="E157" s="1"/>
      <c r="F157" s="1" t="s">
        <v>184</v>
      </c>
      <c r="G157" s="1" t="s">
        <v>183</v>
      </c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5">
      <c r="A158" s="22" t="s">
        <v>185</v>
      </c>
      <c r="B158" s="10">
        <f t="shared" ref="B158:C158" si="18">+SUM(B148:B157)</f>
        <v>0</v>
      </c>
      <c r="C158" s="10">
        <f t="shared" si="18"/>
        <v>0</v>
      </c>
      <c r="D158" s="18" t="s">
        <v>13</v>
      </c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2"/>
      <c r="C159" s="12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2"/>
      <c r="C160" s="12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9" t="s">
        <v>186</v>
      </c>
      <c r="B161" s="12"/>
      <c r="C161" s="12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5">
      <c r="A162" s="6" t="s">
        <v>187</v>
      </c>
      <c r="B162" s="14"/>
      <c r="C162" s="14"/>
      <c r="D162" s="15" t="s">
        <v>13</v>
      </c>
      <c r="E162" s="1"/>
      <c r="F162" s="1" t="s">
        <v>188</v>
      </c>
      <c r="G162" s="1" t="s">
        <v>187</v>
      </c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5">
      <c r="A163" s="6" t="s">
        <v>189</v>
      </c>
      <c r="B163" s="14"/>
      <c r="C163" s="14"/>
      <c r="D163" s="15" t="s">
        <v>13</v>
      </c>
      <c r="E163" s="1"/>
      <c r="F163" s="1" t="s">
        <v>190</v>
      </c>
      <c r="G163" s="1" t="s">
        <v>189</v>
      </c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5">
      <c r="A164" s="6" t="s">
        <v>191</v>
      </c>
      <c r="B164" s="14"/>
      <c r="C164" s="14"/>
      <c r="D164" s="15" t="s">
        <v>13</v>
      </c>
      <c r="E164" s="1"/>
      <c r="F164" s="1" t="s">
        <v>192</v>
      </c>
      <c r="G164" s="1" t="s">
        <v>191</v>
      </c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5">
      <c r="A165" s="6" t="s">
        <v>193</v>
      </c>
      <c r="B165" s="14"/>
      <c r="C165" s="14"/>
      <c r="D165" s="15" t="s">
        <v>13</v>
      </c>
      <c r="E165" s="1"/>
      <c r="F165" s="1" t="s">
        <v>194</v>
      </c>
      <c r="G165" s="1" t="s">
        <v>193</v>
      </c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5">
      <c r="A166" s="6" t="s">
        <v>195</v>
      </c>
      <c r="B166" s="14"/>
      <c r="C166" s="14"/>
      <c r="D166" s="15" t="s">
        <v>13</v>
      </c>
      <c r="E166" s="1"/>
      <c r="F166" s="1" t="s">
        <v>196</v>
      </c>
      <c r="G166" s="1" t="s">
        <v>195</v>
      </c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5">
      <c r="A167" s="6" t="s">
        <v>197</v>
      </c>
      <c r="B167" s="14"/>
      <c r="C167" s="14"/>
      <c r="D167" s="15" t="s">
        <v>13</v>
      </c>
      <c r="E167" s="1"/>
      <c r="F167" s="1" t="s">
        <v>198</v>
      </c>
      <c r="G167" s="1" t="s">
        <v>197</v>
      </c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5">
      <c r="A168" s="6" t="s">
        <v>199</v>
      </c>
      <c r="B168" s="14"/>
      <c r="C168" s="14"/>
      <c r="D168" s="15" t="s">
        <v>13</v>
      </c>
      <c r="E168" s="1"/>
      <c r="F168" s="1" t="s">
        <v>200</v>
      </c>
      <c r="G168" s="1" t="s">
        <v>199</v>
      </c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5">
      <c r="A169" s="22" t="s">
        <v>201</v>
      </c>
      <c r="B169" s="10">
        <f t="shared" ref="B169:C169" si="19">+SUM(B162:B168)</f>
        <v>0</v>
      </c>
      <c r="C169" s="10">
        <f t="shared" si="19"/>
        <v>0</v>
      </c>
      <c r="D169" s="18" t="s">
        <v>13</v>
      </c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2"/>
      <c r="C170" s="12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2"/>
      <c r="C171" s="12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5">
      <c r="A172" s="19" t="s">
        <v>202</v>
      </c>
      <c r="B172" s="10">
        <f t="shared" ref="B172:C172" si="20">+B144+B158+B169</f>
        <v>0</v>
      </c>
      <c r="C172" s="10">
        <f t="shared" si="20"/>
        <v>0</v>
      </c>
      <c r="D172" s="18" t="s">
        <v>13</v>
      </c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2"/>
      <c r="C173" s="12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5">
      <c r="A174" s="6" t="s">
        <v>203</v>
      </c>
      <c r="B174" s="14"/>
      <c r="C174" s="14"/>
      <c r="D174" s="15" t="s">
        <v>13</v>
      </c>
      <c r="E174" s="1"/>
      <c r="F174" s="1" t="s">
        <v>204</v>
      </c>
      <c r="G174" s="1" t="s">
        <v>203</v>
      </c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5">
      <c r="A175" s="19" t="s">
        <v>205</v>
      </c>
      <c r="B175" s="10">
        <f t="shared" ref="B175:C175" si="21">+B174+B172</f>
        <v>0</v>
      </c>
      <c r="C175" s="10">
        <f t="shared" si="21"/>
        <v>0</v>
      </c>
      <c r="D175" s="18" t="s">
        <v>13</v>
      </c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2"/>
      <c r="C176" s="12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2"/>
      <c r="C177" s="12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2"/>
      <c r="C178" s="12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25.5" customHeight="1" x14ac:dyDescent="0.4">
      <c r="A179" s="3" t="s">
        <v>206</v>
      </c>
      <c r="B179" s="12"/>
      <c r="C179" s="12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5">
      <c r="A180" s="1" t="s">
        <v>207</v>
      </c>
      <c r="B180" s="12">
        <f t="shared" ref="B180:C180" si="22">+B93+B101+B112</f>
        <v>0</v>
      </c>
      <c r="C180" s="12">
        <f t="shared" si="22"/>
        <v>0</v>
      </c>
      <c r="D180" s="15" t="s">
        <v>13</v>
      </c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2"/>
      <c r="C181" s="12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5">
      <c r="A182" s="4" t="s">
        <v>208</v>
      </c>
      <c r="B182" s="12"/>
      <c r="C182" s="12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5">
      <c r="A183" s="1" t="s">
        <v>209</v>
      </c>
      <c r="B183" s="14"/>
      <c r="C183" s="14"/>
      <c r="D183" s="15" t="s">
        <v>13</v>
      </c>
      <c r="E183" s="1"/>
      <c r="F183" s="9" t="s">
        <v>210</v>
      </c>
      <c r="G183" s="9" t="s">
        <v>209</v>
      </c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5">
      <c r="A184" s="1" t="s">
        <v>211</v>
      </c>
      <c r="B184" s="14"/>
      <c r="C184" s="14"/>
      <c r="D184" s="15" t="s">
        <v>13</v>
      </c>
      <c r="E184" s="1"/>
      <c r="F184" s="9" t="s">
        <v>212</v>
      </c>
      <c r="G184" s="9" t="s">
        <v>211</v>
      </c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5">
      <c r="A185" s="1" t="s">
        <v>77</v>
      </c>
      <c r="B185" s="12">
        <f t="shared" ref="B185:C185" si="23">+B79</f>
        <v>0</v>
      </c>
      <c r="C185" s="12">
        <f t="shared" si="23"/>
        <v>0</v>
      </c>
      <c r="D185" s="15" t="s">
        <v>13</v>
      </c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5">
      <c r="A186" s="1" t="s">
        <v>213</v>
      </c>
      <c r="B186" s="14"/>
      <c r="C186" s="14"/>
      <c r="D186" s="15" t="s">
        <v>13</v>
      </c>
      <c r="E186" s="1"/>
      <c r="F186" s="9" t="s">
        <v>214</v>
      </c>
      <c r="G186" s="9" t="s">
        <v>213</v>
      </c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5">
      <c r="A187" s="1"/>
      <c r="B187" s="10">
        <f t="shared" ref="B187:C187" si="24">+SUM(B183:B186)</f>
        <v>0</v>
      </c>
      <c r="C187" s="10">
        <f t="shared" si="24"/>
        <v>0</v>
      </c>
      <c r="D187" s="18" t="s">
        <v>13</v>
      </c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2"/>
      <c r="C188" s="12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5">
      <c r="A189" s="4" t="s">
        <v>215</v>
      </c>
      <c r="B189" s="12"/>
      <c r="C189" s="12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5">
      <c r="A190" s="1" t="s">
        <v>216</v>
      </c>
      <c r="B190" s="14"/>
      <c r="C190" s="14"/>
      <c r="D190" s="15" t="s">
        <v>13</v>
      </c>
      <c r="E190" s="1"/>
      <c r="F190" s="9" t="s">
        <v>217</v>
      </c>
      <c r="G190" s="9" t="s">
        <v>216</v>
      </c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5">
      <c r="A191" s="1" t="s">
        <v>218</v>
      </c>
      <c r="B191" s="14"/>
      <c r="C191" s="14"/>
      <c r="D191" s="15" t="s">
        <v>13</v>
      </c>
      <c r="E191" s="1"/>
      <c r="F191" s="9" t="s">
        <v>219</v>
      </c>
      <c r="G191" s="9" t="s">
        <v>218</v>
      </c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5">
      <c r="A192" s="1" t="s">
        <v>220</v>
      </c>
      <c r="B192" s="14"/>
      <c r="C192" s="14"/>
      <c r="D192" s="15" t="s">
        <v>13</v>
      </c>
      <c r="E192" s="1"/>
      <c r="F192" s="9" t="s">
        <v>221</v>
      </c>
      <c r="G192" s="9" t="s">
        <v>220</v>
      </c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5">
      <c r="A193" s="1" t="s">
        <v>222</v>
      </c>
      <c r="B193" s="14"/>
      <c r="C193" s="14"/>
      <c r="D193" s="15" t="s">
        <v>13</v>
      </c>
      <c r="E193" s="1"/>
      <c r="F193" s="9" t="s">
        <v>223</v>
      </c>
      <c r="G193" s="9" t="s">
        <v>222</v>
      </c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5">
      <c r="A194" s="1"/>
      <c r="B194" s="10">
        <f t="shared" ref="B194:C194" si="25">+SUM(B190:B193)</f>
        <v>0</v>
      </c>
      <c r="C194" s="10">
        <f t="shared" si="25"/>
        <v>0</v>
      </c>
      <c r="D194" s="18" t="s">
        <v>13</v>
      </c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2"/>
      <c r="C195" s="12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5">
      <c r="A196" s="1" t="s">
        <v>224</v>
      </c>
      <c r="B196" s="10">
        <f t="shared" ref="B196:C196" si="26">+B16</f>
        <v>0</v>
      </c>
      <c r="C196" s="10">
        <f t="shared" si="26"/>
        <v>0</v>
      </c>
      <c r="D196" s="18" t="s">
        <v>13</v>
      </c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2"/>
      <c r="C197" s="12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5">
      <c r="A198" s="4" t="s">
        <v>225</v>
      </c>
      <c r="B198" s="29" t="str">
        <f t="shared" ref="B198:C198" si="27">+IFERROR((B180-B187-SUM(B192:B193))/(B196-SUM(B190:B191)),"0")</f>
        <v>0</v>
      </c>
      <c r="C198" s="29" t="str">
        <f t="shared" si="27"/>
        <v>0</v>
      </c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5"/>
      <c r="C199" s="5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5"/>
      <c r="C200" s="5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5"/>
      <c r="C201" s="5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5"/>
      <c r="C202" s="5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5"/>
      <c r="C203" s="5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5"/>
      <c r="C204" s="5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5"/>
      <c r="C205" s="5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5"/>
      <c r="C206" s="5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5"/>
      <c r="C207" s="5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5"/>
      <c r="C208" s="5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5"/>
      <c r="C209" s="5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5"/>
      <c r="C210" s="5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5"/>
      <c r="C211" s="5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5"/>
      <c r="C212" s="5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5"/>
      <c r="C213" s="5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5"/>
      <c r="C214" s="5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5"/>
      <c r="C215" s="5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5"/>
      <c r="C216" s="5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5"/>
      <c r="C217" s="5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5"/>
      <c r="C218" s="5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5"/>
      <c r="C219" s="5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5"/>
      <c r="C220" s="5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5"/>
      <c r="C221" s="5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5"/>
      <c r="C222" s="5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5"/>
      <c r="C223" s="5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5"/>
      <c r="C224" s="5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5"/>
      <c r="C225" s="5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5"/>
      <c r="C226" s="5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5"/>
      <c r="C227" s="5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5"/>
      <c r="C228" s="5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5"/>
      <c r="C229" s="5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5"/>
      <c r="C230" s="5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5"/>
      <c r="C231" s="5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5"/>
      <c r="C232" s="5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5"/>
      <c r="C233" s="5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5"/>
      <c r="C234" s="5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5"/>
      <c r="C235" s="5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5"/>
      <c r="C236" s="5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5"/>
      <c r="C237" s="5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5"/>
      <c r="C238" s="5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5"/>
      <c r="C239" s="5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5"/>
      <c r="C240" s="5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5"/>
      <c r="C241" s="5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5"/>
      <c r="C242" s="5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5"/>
      <c r="C243" s="5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5"/>
      <c r="C244" s="5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5"/>
      <c r="C245" s="5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5"/>
      <c r="C246" s="5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5"/>
      <c r="C247" s="5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5"/>
      <c r="C248" s="5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5"/>
      <c r="C249" s="5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5"/>
      <c r="C250" s="5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5"/>
      <c r="C251" s="5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5"/>
      <c r="C252" s="5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2">
      <c r="A253" s="1"/>
      <c r="B253" s="5"/>
      <c r="C253" s="5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2">
      <c r="A254" s="1"/>
      <c r="B254" s="5"/>
      <c r="C254" s="5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2">
      <c r="A255" s="1"/>
      <c r="B255" s="5"/>
      <c r="C255" s="5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2">
      <c r="A256" s="1"/>
      <c r="B256" s="5"/>
      <c r="C256" s="5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2">
      <c r="A257" s="1"/>
      <c r="B257" s="5"/>
      <c r="C257" s="5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2">
      <c r="A258" s="1"/>
      <c r="B258" s="5"/>
      <c r="C258" s="5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2">
      <c r="A259" s="1"/>
      <c r="B259" s="5"/>
      <c r="C259" s="5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2">
      <c r="A260" s="1"/>
      <c r="B260" s="5"/>
      <c r="C260" s="5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2">
      <c r="A261" s="1"/>
      <c r="B261" s="5"/>
      <c r="C261" s="5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2">
      <c r="A262" s="1"/>
      <c r="B262" s="5"/>
      <c r="C262" s="5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2">
      <c r="A263" s="1"/>
      <c r="B263" s="5"/>
      <c r="C263" s="5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2">
      <c r="A264" s="1"/>
      <c r="B264" s="5"/>
      <c r="C264" s="5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2">
      <c r="A265" s="1"/>
      <c r="B265" s="5"/>
      <c r="C265" s="5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2">
      <c r="A266" s="1"/>
      <c r="B266" s="5"/>
      <c r="C266" s="5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2">
      <c r="A267" s="1"/>
      <c r="B267" s="5"/>
      <c r="C267" s="5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2">
      <c r="A268" s="1"/>
      <c r="B268" s="5"/>
      <c r="C268" s="5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2">
      <c r="A269" s="1"/>
      <c r="B269" s="5"/>
      <c r="C269" s="5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2">
      <c r="A270" s="1"/>
      <c r="B270" s="5"/>
      <c r="C270" s="5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2">
      <c r="A271" s="1"/>
      <c r="B271" s="5"/>
      <c r="C271" s="5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2">
      <c r="A272" s="1"/>
      <c r="B272" s="5"/>
      <c r="C272" s="5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2">
      <c r="A273" s="1"/>
      <c r="B273" s="5"/>
      <c r="C273" s="5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2">
      <c r="A274" s="1"/>
      <c r="B274" s="5"/>
      <c r="C274" s="5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2">
      <c r="A275" s="1"/>
      <c r="B275" s="5"/>
      <c r="C275" s="5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2">
      <c r="A276" s="1"/>
      <c r="B276" s="5"/>
      <c r="C276" s="5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2">
      <c r="A277" s="1"/>
      <c r="B277" s="5"/>
      <c r="C277" s="5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2">
      <c r="A278" s="1"/>
      <c r="B278" s="5"/>
      <c r="C278" s="5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2">
      <c r="A279" s="1"/>
      <c r="B279" s="5"/>
      <c r="C279" s="5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2">
      <c r="A280" s="1"/>
      <c r="B280" s="5"/>
      <c r="C280" s="5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2">
      <c r="A281" s="1"/>
      <c r="B281" s="5"/>
      <c r="C281" s="5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2">
      <c r="A282" s="1"/>
      <c r="B282" s="5"/>
      <c r="C282" s="5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2">
      <c r="A283" s="1"/>
      <c r="B283" s="5"/>
      <c r="C283" s="5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2">
      <c r="A284" s="1"/>
      <c r="B284" s="5"/>
      <c r="C284" s="5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2">
      <c r="A285" s="1"/>
      <c r="B285" s="5"/>
      <c r="C285" s="5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2">
      <c r="A286" s="1"/>
      <c r="B286" s="5"/>
      <c r="C286" s="5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2">
      <c r="A287" s="1"/>
      <c r="B287" s="5"/>
      <c r="C287" s="5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2">
      <c r="A288" s="1"/>
      <c r="B288" s="5"/>
      <c r="C288" s="5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2">
      <c r="A289" s="1"/>
      <c r="B289" s="5"/>
      <c r="C289" s="5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2">
      <c r="A290" s="1"/>
      <c r="B290" s="5"/>
      <c r="C290" s="5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2">
      <c r="A291" s="1"/>
      <c r="B291" s="5"/>
      <c r="C291" s="5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2">
      <c r="A292" s="1"/>
      <c r="B292" s="5"/>
      <c r="C292" s="5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2">
      <c r="A293" s="1"/>
      <c r="B293" s="5"/>
      <c r="C293" s="5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2">
      <c r="A294" s="1"/>
      <c r="B294" s="5"/>
      <c r="C294" s="5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2">
      <c r="A295" s="1"/>
      <c r="B295" s="5"/>
      <c r="C295" s="5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2">
      <c r="A296" s="1"/>
      <c r="B296" s="5"/>
      <c r="C296" s="5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2">
      <c r="A297" s="1"/>
      <c r="B297" s="5"/>
      <c r="C297" s="5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2">
      <c r="A298" s="1"/>
      <c r="B298" s="5"/>
      <c r="C298" s="5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2">
      <c r="A299" s="1"/>
      <c r="B299" s="5"/>
      <c r="C299" s="5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2">
      <c r="A300" s="1"/>
      <c r="B300" s="5"/>
      <c r="C300" s="5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2">
      <c r="A301" s="1"/>
      <c r="B301" s="5"/>
      <c r="C301" s="5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2">
      <c r="A302" s="1"/>
      <c r="B302" s="5"/>
      <c r="C302" s="5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2">
      <c r="A303" s="1"/>
      <c r="B303" s="5"/>
      <c r="C303" s="5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2">
      <c r="A304" s="1"/>
      <c r="B304" s="5"/>
      <c r="C304" s="5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2">
      <c r="A305" s="1"/>
      <c r="B305" s="5"/>
      <c r="C305" s="5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2">
      <c r="A306" s="1"/>
      <c r="B306" s="5"/>
      <c r="C306" s="5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2">
      <c r="A307" s="1"/>
      <c r="B307" s="5"/>
      <c r="C307" s="5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2">
      <c r="A308" s="1"/>
      <c r="B308" s="5"/>
      <c r="C308" s="5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2">
      <c r="A309" s="1"/>
      <c r="B309" s="5"/>
      <c r="C309" s="5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2">
      <c r="A310" s="1"/>
      <c r="B310" s="5"/>
      <c r="C310" s="5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2">
      <c r="A311" s="1"/>
      <c r="B311" s="5"/>
      <c r="C311" s="5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2">
      <c r="A312" s="1"/>
      <c r="B312" s="5"/>
      <c r="C312" s="5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2">
      <c r="A313" s="1"/>
      <c r="B313" s="5"/>
      <c r="C313" s="5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2">
      <c r="A314" s="1"/>
      <c r="B314" s="5"/>
      <c r="C314" s="5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2">
      <c r="A315" s="1"/>
      <c r="B315" s="5"/>
      <c r="C315" s="5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2">
      <c r="A316" s="1"/>
      <c r="B316" s="5"/>
      <c r="C316" s="5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2">
      <c r="A317" s="1"/>
      <c r="B317" s="5"/>
      <c r="C317" s="5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2">
      <c r="A318" s="1"/>
      <c r="B318" s="5"/>
      <c r="C318" s="5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2">
      <c r="A319" s="1"/>
      <c r="B319" s="5"/>
      <c r="C319" s="5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2">
      <c r="A320" s="1"/>
      <c r="B320" s="5"/>
      <c r="C320" s="5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2">
      <c r="A321" s="1"/>
      <c r="B321" s="5"/>
      <c r="C321" s="5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2">
      <c r="A322" s="1"/>
      <c r="B322" s="5"/>
      <c r="C322" s="5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2">
      <c r="A323" s="1"/>
      <c r="B323" s="5"/>
      <c r="C323" s="5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2">
      <c r="A324" s="1"/>
      <c r="B324" s="5"/>
      <c r="C324" s="5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2">
      <c r="A325" s="1"/>
      <c r="B325" s="5"/>
      <c r="C325" s="5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2">
      <c r="A326" s="1"/>
      <c r="B326" s="5"/>
      <c r="C326" s="5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2">
      <c r="A327" s="1"/>
      <c r="B327" s="5"/>
      <c r="C327" s="5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2">
      <c r="A328" s="1"/>
      <c r="B328" s="5"/>
      <c r="C328" s="5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2">
      <c r="A329" s="1"/>
      <c r="B329" s="5"/>
      <c r="C329" s="5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2">
      <c r="A330" s="1"/>
      <c r="B330" s="5"/>
      <c r="C330" s="5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2">
      <c r="A331" s="1"/>
      <c r="B331" s="5"/>
      <c r="C331" s="5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2">
      <c r="A332" s="1"/>
      <c r="B332" s="5"/>
      <c r="C332" s="5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2">
      <c r="A333" s="1"/>
      <c r="B333" s="5"/>
      <c r="C333" s="5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2">
      <c r="A334" s="1"/>
      <c r="B334" s="5"/>
      <c r="C334" s="5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2">
      <c r="A335" s="1"/>
      <c r="B335" s="5"/>
      <c r="C335" s="5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2">
      <c r="A336" s="1"/>
      <c r="B336" s="5"/>
      <c r="C336" s="5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2">
      <c r="A337" s="1"/>
      <c r="B337" s="5"/>
      <c r="C337" s="5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2">
      <c r="A338" s="1"/>
      <c r="B338" s="5"/>
      <c r="C338" s="5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2">
      <c r="A339" s="1"/>
      <c r="B339" s="5"/>
      <c r="C339" s="5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2">
      <c r="A340" s="1"/>
      <c r="B340" s="5"/>
      <c r="C340" s="5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2">
      <c r="A341" s="1"/>
      <c r="B341" s="5"/>
      <c r="C341" s="5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2">
      <c r="A342" s="1"/>
      <c r="B342" s="5"/>
      <c r="C342" s="5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2">
      <c r="A343" s="1"/>
      <c r="B343" s="5"/>
      <c r="C343" s="5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2">
      <c r="A344" s="1"/>
      <c r="B344" s="5"/>
      <c r="C344" s="5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2">
      <c r="A345" s="1"/>
      <c r="B345" s="5"/>
      <c r="C345" s="5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2">
      <c r="A346" s="1"/>
      <c r="B346" s="5"/>
      <c r="C346" s="5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2">
      <c r="A347" s="1"/>
      <c r="B347" s="5"/>
      <c r="C347" s="5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2">
      <c r="A348" s="1"/>
      <c r="B348" s="5"/>
      <c r="C348" s="5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2">
      <c r="A349" s="1"/>
      <c r="B349" s="5"/>
      <c r="C349" s="5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2">
      <c r="A350" s="1"/>
      <c r="B350" s="5"/>
      <c r="C350" s="5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2">
      <c r="A351" s="1"/>
      <c r="B351" s="5"/>
      <c r="C351" s="5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2">
      <c r="A352" s="1"/>
      <c r="B352" s="5"/>
      <c r="C352" s="5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2">
      <c r="A353" s="1"/>
      <c r="B353" s="5"/>
      <c r="C353" s="5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2">
      <c r="A354" s="1"/>
      <c r="B354" s="5"/>
      <c r="C354" s="5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2">
      <c r="A355" s="1"/>
      <c r="B355" s="5"/>
      <c r="C355" s="5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2">
      <c r="A356" s="1"/>
      <c r="B356" s="5"/>
      <c r="C356" s="5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2">
      <c r="A357" s="1"/>
      <c r="B357" s="5"/>
      <c r="C357" s="5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2">
      <c r="A358" s="1"/>
      <c r="B358" s="5"/>
      <c r="C358" s="5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2">
      <c r="A359" s="1"/>
      <c r="B359" s="5"/>
      <c r="C359" s="5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2">
      <c r="A360" s="1"/>
      <c r="B360" s="5"/>
      <c r="C360" s="5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2">
      <c r="A361" s="1"/>
      <c r="B361" s="5"/>
      <c r="C361" s="5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2">
      <c r="A362" s="1"/>
      <c r="B362" s="5"/>
      <c r="C362" s="5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2">
      <c r="A363" s="1"/>
      <c r="B363" s="5"/>
      <c r="C363" s="5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2">
      <c r="A364" s="1"/>
      <c r="B364" s="5"/>
      <c r="C364" s="5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2">
      <c r="A365" s="1"/>
      <c r="B365" s="5"/>
      <c r="C365" s="5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2">
      <c r="A366" s="1"/>
      <c r="B366" s="5"/>
      <c r="C366" s="5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2">
      <c r="A367" s="1"/>
      <c r="B367" s="5"/>
      <c r="C367" s="5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2">
      <c r="A368" s="1"/>
      <c r="B368" s="5"/>
      <c r="C368" s="5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2">
      <c r="A369" s="1"/>
      <c r="B369" s="5"/>
      <c r="C369" s="5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2">
      <c r="A370" s="1"/>
      <c r="B370" s="5"/>
      <c r="C370" s="5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2">
      <c r="A371" s="1"/>
      <c r="B371" s="5"/>
      <c r="C371" s="5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2">
      <c r="A372" s="1"/>
      <c r="B372" s="5"/>
      <c r="C372" s="5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2">
      <c r="A373" s="1"/>
      <c r="B373" s="5"/>
      <c r="C373" s="5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2">
      <c r="A374" s="1"/>
      <c r="B374" s="5"/>
      <c r="C374" s="5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2">
      <c r="A375" s="1"/>
      <c r="B375" s="5"/>
      <c r="C375" s="5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2">
      <c r="A376" s="1"/>
      <c r="B376" s="5"/>
      <c r="C376" s="5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2">
      <c r="A377" s="1"/>
      <c r="B377" s="5"/>
      <c r="C377" s="5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2">
      <c r="A378" s="1"/>
      <c r="B378" s="5"/>
      <c r="C378" s="5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2">
      <c r="A379" s="1"/>
      <c r="B379" s="5"/>
      <c r="C379" s="5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2">
      <c r="A380" s="1"/>
      <c r="B380" s="5"/>
      <c r="C380" s="5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2">
      <c r="A381" s="1"/>
      <c r="B381" s="5"/>
      <c r="C381" s="5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2">
      <c r="A382" s="1"/>
      <c r="B382" s="5"/>
      <c r="C382" s="5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2">
      <c r="A383" s="1"/>
      <c r="B383" s="5"/>
      <c r="C383" s="5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2">
      <c r="A384" s="1"/>
      <c r="B384" s="5"/>
      <c r="C384" s="5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2">
      <c r="A385" s="1"/>
      <c r="B385" s="5"/>
      <c r="C385" s="5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2">
      <c r="A386" s="1"/>
      <c r="B386" s="5"/>
      <c r="C386" s="5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2">
      <c r="A387" s="1"/>
      <c r="B387" s="5"/>
      <c r="C387" s="5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2">
      <c r="A388" s="1"/>
      <c r="B388" s="5"/>
      <c r="C388" s="5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2">
      <c r="A389" s="1"/>
      <c r="B389" s="5"/>
      <c r="C389" s="5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2">
      <c r="A390" s="1"/>
      <c r="B390" s="5"/>
      <c r="C390" s="5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2">
      <c r="A391" s="1"/>
      <c r="B391" s="5"/>
      <c r="C391" s="5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2">
      <c r="A392" s="1"/>
      <c r="B392" s="5"/>
      <c r="C392" s="5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2">
      <c r="A393" s="1"/>
      <c r="B393" s="5"/>
      <c r="C393" s="5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2">
      <c r="A394" s="1"/>
      <c r="B394" s="5"/>
      <c r="C394" s="5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2">
      <c r="A395" s="1"/>
      <c r="B395" s="5"/>
      <c r="C395" s="5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2">
      <c r="A396" s="1"/>
      <c r="B396" s="5"/>
      <c r="C396" s="5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2">
      <c r="A397" s="1"/>
      <c r="B397" s="5"/>
      <c r="C397" s="5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2">
      <c r="A398" s="1"/>
      <c r="B398" s="5"/>
      <c r="C398" s="5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2">
      <c r="A399" s="1"/>
      <c r="B399" s="5"/>
      <c r="C399" s="5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2">
      <c r="A400" s="1"/>
      <c r="B400" s="5"/>
      <c r="C400" s="5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2">
      <c r="A401" s="1"/>
      <c r="B401" s="5"/>
      <c r="C401" s="5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2">
      <c r="A402" s="1"/>
      <c r="B402" s="5"/>
      <c r="C402" s="5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2">
      <c r="A403" s="1"/>
      <c r="B403" s="5"/>
      <c r="C403" s="5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2">
      <c r="A404" s="1"/>
      <c r="B404" s="5"/>
      <c r="C404" s="5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2">
      <c r="A405" s="1"/>
      <c r="B405" s="5"/>
      <c r="C405" s="5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2">
      <c r="A406" s="1"/>
      <c r="B406" s="5"/>
      <c r="C406" s="5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2">
      <c r="A407" s="1"/>
      <c r="B407" s="5"/>
      <c r="C407" s="5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2">
      <c r="A408" s="1"/>
      <c r="B408" s="5"/>
      <c r="C408" s="5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2">
      <c r="A409" s="1"/>
      <c r="B409" s="5"/>
      <c r="C409" s="5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2">
      <c r="A410" s="1"/>
      <c r="B410" s="5"/>
      <c r="C410" s="5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2">
      <c r="A411" s="1"/>
      <c r="B411" s="5"/>
      <c r="C411" s="5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2">
      <c r="A412" s="1"/>
      <c r="B412" s="5"/>
      <c r="C412" s="5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2">
      <c r="A413" s="1"/>
      <c r="B413" s="5"/>
      <c r="C413" s="5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2">
      <c r="A414" s="1"/>
      <c r="B414" s="5"/>
      <c r="C414" s="5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2">
      <c r="A415" s="1"/>
      <c r="B415" s="5"/>
      <c r="C415" s="5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2">
      <c r="A416" s="1"/>
      <c r="B416" s="5"/>
      <c r="C416" s="5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2">
      <c r="A417" s="1"/>
      <c r="B417" s="5"/>
      <c r="C417" s="5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2">
      <c r="A418" s="1"/>
      <c r="B418" s="5"/>
      <c r="C418" s="5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2">
      <c r="A419" s="1"/>
      <c r="B419" s="5"/>
      <c r="C419" s="5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2">
      <c r="A420" s="1"/>
      <c r="B420" s="5"/>
      <c r="C420" s="5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2">
      <c r="A421" s="1"/>
      <c r="B421" s="5"/>
      <c r="C421" s="5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2">
      <c r="A422" s="1"/>
      <c r="B422" s="5"/>
      <c r="C422" s="5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2">
      <c r="A423" s="1"/>
      <c r="B423" s="5"/>
      <c r="C423" s="5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2">
      <c r="A424" s="1"/>
      <c r="B424" s="5"/>
      <c r="C424" s="5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2">
      <c r="A425" s="1"/>
      <c r="B425" s="5"/>
      <c r="C425" s="5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2">
      <c r="A426" s="1"/>
      <c r="B426" s="5"/>
      <c r="C426" s="5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2">
      <c r="A427" s="1"/>
      <c r="B427" s="5"/>
      <c r="C427" s="5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2">
      <c r="A428" s="1"/>
      <c r="B428" s="5"/>
      <c r="C428" s="5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2">
      <c r="A429" s="1"/>
      <c r="B429" s="5"/>
      <c r="C429" s="5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2">
      <c r="A430" s="1"/>
      <c r="B430" s="5"/>
      <c r="C430" s="5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2">
      <c r="A431" s="1"/>
      <c r="B431" s="5"/>
      <c r="C431" s="5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2">
      <c r="A432" s="1"/>
      <c r="B432" s="5"/>
      <c r="C432" s="5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2">
      <c r="A433" s="1"/>
      <c r="B433" s="5"/>
      <c r="C433" s="5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2">
      <c r="A434" s="1"/>
      <c r="B434" s="5"/>
      <c r="C434" s="5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2">
      <c r="A435" s="1"/>
      <c r="B435" s="5"/>
      <c r="C435" s="5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2">
      <c r="A436" s="1"/>
      <c r="B436" s="5"/>
      <c r="C436" s="5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2">
      <c r="A437" s="1"/>
      <c r="B437" s="5"/>
      <c r="C437" s="5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2">
      <c r="A438" s="1"/>
      <c r="B438" s="5"/>
      <c r="C438" s="5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2">
      <c r="A439" s="1"/>
      <c r="B439" s="5"/>
      <c r="C439" s="5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2">
      <c r="A440" s="1"/>
      <c r="B440" s="5"/>
      <c r="C440" s="5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2">
      <c r="A441" s="1"/>
      <c r="B441" s="5"/>
      <c r="C441" s="5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2">
      <c r="A442" s="1"/>
      <c r="B442" s="5"/>
      <c r="C442" s="5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2">
      <c r="A443" s="1"/>
      <c r="B443" s="5"/>
      <c r="C443" s="5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2">
      <c r="A444" s="1"/>
      <c r="B444" s="5"/>
      <c r="C444" s="5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2">
      <c r="A445" s="1"/>
      <c r="B445" s="5"/>
      <c r="C445" s="5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2">
      <c r="A446" s="1"/>
      <c r="B446" s="5"/>
      <c r="C446" s="5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2">
      <c r="A447" s="1"/>
      <c r="B447" s="5"/>
      <c r="C447" s="5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2">
      <c r="A448" s="1"/>
      <c r="B448" s="5"/>
      <c r="C448" s="5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2">
      <c r="A449" s="1"/>
      <c r="B449" s="5"/>
      <c r="C449" s="5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2">
      <c r="A450" s="1"/>
      <c r="B450" s="5"/>
      <c r="C450" s="5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2">
      <c r="A451" s="1"/>
      <c r="B451" s="5"/>
      <c r="C451" s="5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2">
      <c r="A452" s="1"/>
      <c r="B452" s="5"/>
      <c r="C452" s="5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2">
      <c r="A453" s="1"/>
      <c r="B453" s="5"/>
      <c r="C453" s="5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2">
      <c r="A454" s="1"/>
      <c r="B454" s="5"/>
      <c r="C454" s="5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2">
      <c r="A455" s="1"/>
      <c r="B455" s="5"/>
      <c r="C455" s="5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2">
      <c r="A456" s="1"/>
      <c r="B456" s="5"/>
      <c r="C456" s="5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2">
      <c r="A457" s="1"/>
      <c r="B457" s="5"/>
      <c r="C457" s="5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2">
      <c r="A458" s="1"/>
      <c r="B458" s="5"/>
      <c r="C458" s="5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2">
      <c r="A459" s="1"/>
      <c r="B459" s="5"/>
      <c r="C459" s="5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2">
      <c r="A460" s="1"/>
      <c r="B460" s="5"/>
      <c r="C460" s="5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2">
      <c r="A461" s="1"/>
      <c r="B461" s="5"/>
      <c r="C461" s="5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2">
      <c r="A462" s="1"/>
      <c r="B462" s="5"/>
      <c r="C462" s="5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2">
      <c r="A463" s="1"/>
      <c r="B463" s="5"/>
      <c r="C463" s="5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2">
      <c r="A464" s="1"/>
      <c r="B464" s="5"/>
      <c r="C464" s="5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2">
      <c r="A465" s="1"/>
      <c r="B465" s="5"/>
      <c r="C465" s="5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2">
      <c r="A466" s="1"/>
      <c r="B466" s="5"/>
      <c r="C466" s="5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2">
      <c r="A467" s="1"/>
      <c r="B467" s="5"/>
      <c r="C467" s="5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2">
      <c r="A468" s="1"/>
      <c r="B468" s="5"/>
      <c r="C468" s="5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2">
      <c r="A469" s="1"/>
      <c r="B469" s="5"/>
      <c r="C469" s="5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2">
      <c r="A470" s="1"/>
      <c r="B470" s="5"/>
      <c r="C470" s="5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2">
      <c r="A471" s="1"/>
      <c r="B471" s="5"/>
      <c r="C471" s="5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2">
      <c r="A472" s="1"/>
      <c r="B472" s="5"/>
      <c r="C472" s="5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2">
      <c r="A473" s="1"/>
      <c r="B473" s="5"/>
      <c r="C473" s="5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2">
      <c r="A474" s="1"/>
      <c r="B474" s="5"/>
      <c r="C474" s="5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2">
      <c r="A475" s="1"/>
      <c r="B475" s="5"/>
      <c r="C475" s="5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2">
      <c r="A476" s="1"/>
      <c r="B476" s="5"/>
      <c r="C476" s="5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2">
      <c r="A477" s="1"/>
      <c r="B477" s="5"/>
      <c r="C477" s="5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2">
      <c r="A478" s="1"/>
      <c r="B478" s="5"/>
      <c r="C478" s="5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2">
      <c r="A479" s="1"/>
      <c r="B479" s="5"/>
      <c r="C479" s="5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2">
      <c r="A480" s="1"/>
      <c r="B480" s="5"/>
      <c r="C480" s="5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2">
      <c r="A481" s="1"/>
      <c r="B481" s="5"/>
      <c r="C481" s="5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2">
      <c r="A482" s="1"/>
      <c r="B482" s="5"/>
      <c r="C482" s="5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2">
      <c r="A483" s="1"/>
      <c r="B483" s="5"/>
      <c r="C483" s="5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2">
      <c r="A484" s="1"/>
      <c r="B484" s="5"/>
      <c r="C484" s="5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2">
      <c r="A485" s="1"/>
      <c r="B485" s="5"/>
      <c r="C485" s="5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2">
      <c r="A486" s="1"/>
      <c r="B486" s="5"/>
      <c r="C486" s="5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2">
      <c r="A487" s="1"/>
      <c r="B487" s="5"/>
      <c r="C487" s="5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2">
      <c r="A488" s="1"/>
      <c r="B488" s="5"/>
      <c r="C488" s="5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2">
      <c r="A489" s="1"/>
      <c r="B489" s="5"/>
      <c r="C489" s="5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2">
      <c r="A490" s="1"/>
      <c r="B490" s="5"/>
      <c r="C490" s="5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2">
      <c r="A491" s="1"/>
      <c r="B491" s="5"/>
      <c r="C491" s="5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2">
      <c r="A492" s="1"/>
      <c r="B492" s="5"/>
      <c r="C492" s="5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2">
      <c r="A493" s="1"/>
      <c r="B493" s="5"/>
      <c r="C493" s="5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2">
      <c r="A494" s="1"/>
      <c r="B494" s="5"/>
      <c r="C494" s="5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2">
      <c r="A495" s="1"/>
      <c r="B495" s="5"/>
      <c r="C495" s="5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2">
      <c r="A496" s="1"/>
      <c r="B496" s="5"/>
      <c r="C496" s="5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2">
      <c r="A497" s="1"/>
      <c r="B497" s="5"/>
      <c r="C497" s="5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2">
      <c r="A498" s="1"/>
      <c r="B498" s="5"/>
      <c r="C498" s="5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2">
      <c r="A499" s="1"/>
      <c r="B499" s="5"/>
      <c r="C499" s="5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2">
      <c r="A500" s="1"/>
      <c r="B500" s="5"/>
      <c r="C500" s="5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2">
      <c r="A501" s="1"/>
      <c r="B501" s="5"/>
      <c r="C501" s="5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2">
      <c r="A502" s="1"/>
      <c r="B502" s="5"/>
      <c r="C502" s="5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2">
      <c r="A503" s="1"/>
      <c r="B503" s="5"/>
      <c r="C503" s="5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2">
      <c r="A504" s="1"/>
      <c r="B504" s="5"/>
      <c r="C504" s="5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2">
      <c r="A505" s="1"/>
      <c r="B505" s="5"/>
      <c r="C505" s="5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2">
      <c r="A506" s="1"/>
      <c r="B506" s="5"/>
      <c r="C506" s="5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2">
      <c r="A507" s="1"/>
      <c r="B507" s="5"/>
      <c r="C507" s="5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2">
      <c r="A508" s="1"/>
      <c r="B508" s="5"/>
      <c r="C508" s="5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2">
      <c r="A509" s="1"/>
      <c r="B509" s="5"/>
      <c r="C509" s="5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2">
      <c r="A510" s="1"/>
      <c r="B510" s="5"/>
      <c r="C510" s="5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2">
      <c r="A511" s="1"/>
      <c r="B511" s="5"/>
      <c r="C511" s="5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2">
      <c r="A512" s="1"/>
      <c r="B512" s="5"/>
      <c r="C512" s="5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2">
      <c r="A513" s="1"/>
      <c r="B513" s="5"/>
      <c r="C513" s="5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2">
      <c r="A514" s="1"/>
      <c r="B514" s="5"/>
      <c r="C514" s="5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2">
      <c r="A515" s="1"/>
      <c r="B515" s="5"/>
      <c r="C515" s="5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2">
      <c r="A516" s="1"/>
      <c r="B516" s="5"/>
      <c r="C516" s="5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2">
      <c r="A517" s="1"/>
      <c r="B517" s="5"/>
      <c r="C517" s="5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2">
      <c r="A518" s="1"/>
      <c r="B518" s="5"/>
      <c r="C518" s="5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2">
      <c r="A519" s="1"/>
      <c r="B519" s="5"/>
      <c r="C519" s="5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2">
      <c r="A520" s="1"/>
      <c r="B520" s="5"/>
      <c r="C520" s="5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2">
      <c r="A521" s="1"/>
      <c r="B521" s="5"/>
      <c r="C521" s="5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2">
      <c r="A522" s="1"/>
      <c r="B522" s="5"/>
      <c r="C522" s="5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2">
      <c r="A523" s="1"/>
      <c r="B523" s="5"/>
      <c r="C523" s="5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2">
      <c r="A524" s="1"/>
      <c r="B524" s="5"/>
      <c r="C524" s="5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2">
      <c r="A525" s="1"/>
      <c r="B525" s="5"/>
      <c r="C525" s="5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2">
      <c r="A526" s="1"/>
      <c r="B526" s="5"/>
      <c r="C526" s="5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2">
      <c r="A527" s="1"/>
      <c r="B527" s="5"/>
      <c r="C527" s="5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2">
      <c r="A528" s="1"/>
      <c r="B528" s="5"/>
      <c r="C528" s="5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2">
      <c r="A529" s="1"/>
      <c r="B529" s="5"/>
      <c r="C529" s="5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2">
      <c r="A530" s="1"/>
      <c r="B530" s="5"/>
      <c r="C530" s="5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2">
      <c r="A531" s="1"/>
      <c r="B531" s="5"/>
      <c r="C531" s="5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2">
      <c r="A532" s="1"/>
      <c r="B532" s="5"/>
      <c r="C532" s="5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2">
      <c r="A533" s="1"/>
      <c r="B533" s="5"/>
      <c r="C533" s="5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2">
      <c r="A534" s="1"/>
      <c r="B534" s="5"/>
      <c r="C534" s="5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2">
      <c r="A535" s="1"/>
      <c r="B535" s="5"/>
      <c r="C535" s="5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2">
      <c r="A536" s="1"/>
      <c r="B536" s="5"/>
      <c r="C536" s="5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2">
      <c r="A537" s="1"/>
      <c r="B537" s="5"/>
      <c r="C537" s="5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2">
      <c r="A538" s="1"/>
      <c r="B538" s="5"/>
      <c r="C538" s="5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2">
      <c r="A539" s="1"/>
      <c r="B539" s="5"/>
      <c r="C539" s="5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2">
      <c r="A540" s="1"/>
      <c r="B540" s="5"/>
      <c r="C540" s="5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2">
      <c r="A541" s="1"/>
      <c r="B541" s="5"/>
      <c r="C541" s="5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2">
      <c r="A542" s="1"/>
      <c r="B542" s="5"/>
      <c r="C542" s="5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2">
      <c r="A543" s="1"/>
      <c r="B543" s="5"/>
      <c r="C543" s="5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2">
      <c r="A544" s="1"/>
      <c r="B544" s="5"/>
      <c r="C544" s="5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2">
      <c r="A545" s="1"/>
      <c r="B545" s="5"/>
      <c r="C545" s="5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2">
      <c r="A546" s="1"/>
      <c r="B546" s="5"/>
      <c r="C546" s="5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2">
      <c r="A547" s="1"/>
      <c r="B547" s="5"/>
      <c r="C547" s="5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2">
      <c r="A548" s="1"/>
      <c r="B548" s="5"/>
      <c r="C548" s="5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2">
      <c r="A549" s="1"/>
      <c r="B549" s="5"/>
      <c r="C549" s="5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2">
      <c r="A550" s="1"/>
      <c r="B550" s="5"/>
      <c r="C550" s="5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2">
      <c r="A551" s="1"/>
      <c r="B551" s="5"/>
      <c r="C551" s="5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2">
      <c r="A552" s="1"/>
      <c r="B552" s="5"/>
      <c r="C552" s="5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2">
      <c r="A553" s="1"/>
      <c r="B553" s="5"/>
      <c r="C553" s="5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2">
      <c r="A554" s="1"/>
      <c r="B554" s="5"/>
      <c r="C554" s="5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2">
      <c r="A555" s="1"/>
      <c r="B555" s="5"/>
      <c r="C555" s="5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2">
      <c r="A556" s="1"/>
      <c r="B556" s="5"/>
      <c r="C556" s="5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2">
      <c r="A557" s="1"/>
      <c r="B557" s="5"/>
      <c r="C557" s="5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2">
      <c r="A558" s="1"/>
      <c r="B558" s="5"/>
      <c r="C558" s="5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2">
      <c r="A559" s="1"/>
      <c r="B559" s="5"/>
      <c r="C559" s="5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2">
      <c r="A560" s="1"/>
      <c r="B560" s="5"/>
      <c r="C560" s="5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2">
      <c r="A561" s="1"/>
      <c r="B561" s="5"/>
      <c r="C561" s="5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2">
      <c r="A562" s="1"/>
      <c r="B562" s="5"/>
      <c r="C562" s="5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2">
      <c r="A563" s="1"/>
      <c r="B563" s="5"/>
      <c r="C563" s="5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2">
      <c r="A564" s="1"/>
      <c r="B564" s="5"/>
      <c r="C564" s="5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2">
      <c r="A565" s="1"/>
      <c r="B565" s="5"/>
      <c r="C565" s="5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2">
      <c r="A566" s="1"/>
      <c r="B566" s="5"/>
      <c r="C566" s="5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2">
      <c r="A567" s="1"/>
      <c r="B567" s="5"/>
      <c r="C567" s="5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2">
      <c r="A568" s="1"/>
      <c r="B568" s="5"/>
      <c r="C568" s="5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2">
      <c r="A569" s="1"/>
      <c r="B569" s="5"/>
      <c r="C569" s="5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2">
      <c r="A570" s="1"/>
      <c r="B570" s="5"/>
      <c r="C570" s="5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2">
      <c r="A571" s="1"/>
      <c r="B571" s="5"/>
      <c r="C571" s="5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2">
      <c r="A572" s="1"/>
      <c r="B572" s="5"/>
      <c r="C572" s="5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2">
      <c r="A573" s="1"/>
      <c r="B573" s="5"/>
      <c r="C573" s="5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2">
      <c r="A574" s="1"/>
      <c r="B574" s="5"/>
      <c r="C574" s="5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2">
      <c r="A575" s="1"/>
      <c r="B575" s="5"/>
      <c r="C575" s="5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2">
      <c r="A576" s="1"/>
      <c r="B576" s="5"/>
      <c r="C576" s="5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2">
      <c r="A577" s="1"/>
      <c r="B577" s="5"/>
      <c r="C577" s="5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2">
      <c r="A578" s="1"/>
      <c r="B578" s="5"/>
      <c r="C578" s="5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2">
      <c r="A579" s="1"/>
      <c r="B579" s="5"/>
      <c r="C579" s="5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2">
      <c r="A580" s="1"/>
      <c r="B580" s="5"/>
      <c r="C580" s="5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2">
      <c r="A581" s="1"/>
      <c r="B581" s="5"/>
      <c r="C581" s="5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2">
      <c r="A582" s="1"/>
      <c r="B582" s="5"/>
      <c r="C582" s="5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2">
      <c r="A583" s="1"/>
      <c r="B583" s="5"/>
      <c r="C583" s="5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2">
      <c r="A584" s="1"/>
      <c r="B584" s="5"/>
      <c r="C584" s="5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2">
      <c r="A585" s="1"/>
      <c r="B585" s="5"/>
      <c r="C585" s="5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2">
      <c r="A586" s="1"/>
      <c r="B586" s="5"/>
      <c r="C586" s="5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2">
      <c r="A587" s="1"/>
      <c r="B587" s="5"/>
      <c r="C587" s="5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2">
      <c r="A588" s="1"/>
      <c r="B588" s="5"/>
      <c r="C588" s="5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2">
      <c r="A589" s="1"/>
      <c r="B589" s="5"/>
      <c r="C589" s="5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2">
      <c r="A590" s="1"/>
      <c r="B590" s="5"/>
      <c r="C590" s="5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2">
      <c r="A591" s="1"/>
      <c r="B591" s="5"/>
      <c r="C591" s="5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2">
      <c r="A592" s="1"/>
      <c r="B592" s="5"/>
      <c r="C592" s="5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2">
      <c r="A593" s="1"/>
      <c r="B593" s="5"/>
      <c r="C593" s="5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2">
      <c r="A594" s="1"/>
      <c r="B594" s="5"/>
      <c r="C594" s="5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2">
      <c r="A595" s="1"/>
      <c r="B595" s="5"/>
      <c r="C595" s="5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2">
      <c r="A596" s="1"/>
      <c r="B596" s="5"/>
      <c r="C596" s="5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2">
      <c r="A597" s="1"/>
      <c r="B597" s="5"/>
      <c r="C597" s="5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2">
      <c r="A598" s="1"/>
      <c r="B598" s="5"/>
      <c r="C598" s="5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2">
      <c r="A599" s="1"/>
      <c r="B599" s="5"/>
      <c r="C599" s="5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2">
      <c r="A600" s="1"/>
      <c r="B600" s="5"/>
      <c r="C600" s="5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2">
      <c r="A601" s="1"/>
      <c r="B601" s="5"/>
      <c r="C601" s="5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2">
      <c r="A602" s="1"/>
      <c r="B602" s="5"/>
      <c r="C602" s="5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2">
      <c r="A603" s="1"/>
      <c r="B603" s="5"/>
      <c r="C603" s="5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2">
      <c r="A604" s="1"/>
      <c r="B604" s="5"/>
      <c r="C604" s="5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2">
      <c r="A605" s="1"/>
      <c r="B605" s="5"/>
      <c r="C605" s="5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2">
      <c r="A606" s="1"/>
      <c r="B606" s="5"/>
      <c r="C606" s="5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2">
      <c r="A607" s="1"/>
      <c r="B607" s="5"/>
      <c r="C607" s="5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2">
      <c r="A608" s="1"/>
      <c r="B608" s="5"/>
      <c r="C608" s="5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2">
      <c r="A609" s="1"/>
      <c r="B609" s="5"/>
      <c r="C609" s="5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2">
      <c r="A610" s="1"/>
      <c r="B610" s="5"/>
      <c r="C610" s="5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2">
      <c r="A611" s="1"/>
      <c r="B611" s="5"/>
      <c r="C611" s="5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2">
      <c r="A612" s="1"/>
      <c r="B612" s="5"/>
      <c r="C612" s="5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2">
      <c r="A613" s="1"/>
      <c r="B613" s="5"/>
      <c r="C613" s="5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2">
      <c r="A614" s="1"/>
      <c r="B614" s="5"/>
      <c r="C614" s="5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2">
      <c r="A615" s="1"/>
      <c r="B615" s="5"/>
      <c r="C615" s="5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2">
      <c r="A616" s="1"/>
      <c r="B616" s="5"/>
      <c r="C616" s="5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2">
      <c r="A617" s="1"/>
      <c r="B617" s="5"/>
      <c r="C617" s="5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2">
      <c r="A618" s="1"/>
      <c r="B618" s="5"/>
      <c r="C618" s="5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2">
      <c r="A619" s="1"/>
      <c r="B619" s="5"/>
      <c r="C619" s="5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2">
      <c r="A620" s="1"/>
      <c r="B620" s="5"/>
      <c r="C620" s="5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2">
      <c r="A621" s="1"/>
      <c r="B621" s="5"/>
      <c r="C621" s="5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2">
      <c r="A622" s="1"/>
      <c r="B622" s="5"/>
      <c r="C622" s="5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2">
      <c r="A623" s="1"/>
      <c r="B623" s="5"/>
      <c r="C623" s="5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2">
      <c r="A624" s="1"/>
      <c r="B624" s="5"/>
      <c r="C624" s="5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2">
      <c r="A625" s="1"/>
      <c r="B625" s="5"/>
      <c r="C625" s="5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2">
      <c r="A626" s="1"/>
      <c r="B626" s="5"/>
      <c r="C626" s="5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2">
      <c r="A627" s="1"/>
      <c r="B627" s="5"/>
      <c r="C627" s="5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2">
      <c r="A628" s="1"/>
      <c r="B628" s="5"/>
      <c r="C628" s="5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2">
      <c r="A629" s="1"/>
      <c r="B629" s="5"/>
      <c r="C629" s="5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2">
      <c r="A630" s="1"/>
      <c r="B630" s="5"/>
      <c r="C630" s="5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2">
      <c r="A631" s="1"/>
      <c r="B631" s="5"/>
      <c r="C631" s="5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2">
      <c r="A632" s="1"/>
      <c r="B632" s="5"/>
      <c r="C632" s="5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2">
      <c r="A633" s="1"/>
      <c r="B633" s="5"/>
      <c r="C633" s="5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2">
      <c r="A634" s="1"/>
      <c r="B634" s="5"/>
      <c r="C634" s="5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2">
      <c r="A635" s="1"/>
      <c r="B635" s="5"/>
      <c r="C635" s="5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2">
      <c r="A636" s="1"/>
      <c r="B636" s="5"/>
      <c r="C636" s="5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2">
      <c r="A637" s="1"/>
      <c r="B637" s="5"/>
      <c r="C637" s="5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2">
      <c r="A638" s="1"/>
      <c r="B638" s="5"/>
      <c r="C638" s="5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2">
      <c r="A639" s="1"/>
      <c r="B639" s="5"/>
      <c r="C639" s="5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2">
      <c r="A640" s="1"/>
      <c r="B640" s="5"/>
      <c r="C640" s="5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2">
      <c r="A641" s="1"/>
      <c r="B641" s="5"/>
      <c r="C641" s="5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2">
      <c r="A642" s="1"/>
      <c r="B642" s="5"/>
      <c r="C642" s="5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2">
      <c r="A643" s="1"/>
      <c r="B643" s="5"/>
      <c r="C643" s="5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2">
      <c r="A644" s="1"/>
      <c r="B644" s="5"/>
      <c r="C644" s="5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2">
      <c r="A645" s="1"/>
      <c r="B645" s="5"/>
      <c r="C645" s="5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2">
      <c r="A646" s="1"/>
      <c r="B646" s="5"/>
      <c r="C646" s="5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2">
      <c r="A647" s="1"/>
      <c r="B647" s="5"/>
      <c r="C647" s="5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2">
      <c r="A648" s="1"/>
      <c r="B648" s="5"/>
      <c r="C648" s="5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2">
      <c r="A649" s="1"/>
      <c r="B649" s="5"/>
      <c r="C649" s="5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2">
      <c r="A650" s="1"/>
      <c r="B650" s="5"/>
      <c r="C650" s="5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2">
      <c r="A651" s="1"/>
      <c r="B651" s="5"/>
      <c r="C651" s="5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2">
      <c r="A652" s="1"/>
      <c r="B652" s="5"/>
      <c r="C652" s="5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2">
      <c r="A653" s="1"/>
      <c r="B653" s="5"/>
      <c r="C653" s="5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2">
      <c r="A654" s="1"/>
      <c r="B654" s="5"/>
      <c r="C654" s="5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2">
      <c r="A655" s="1"/>
      <c r="B655" s="5"/>
      <c r="C655" s="5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2">
      <c r="A656" s="1"/>
      <c r="B656" s="5"/>
      <c r="C656" s="5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2">
      <c r="A657" s="1"/>
      <c r="B657" s="5"/>
      <c r="C657" s="5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2">
      <c r="A658" s="1"/>
      <c r="B658" s="5"/>
      <c r="C658" s="5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2">
      <c r="A659" s="1"/>
      <c r="B659" s="5"/>
      <c r="C659" s="5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2">
      <c r="A660" s="1"/>
      <c r="B660" s="5"/>
      <c r="C660" s="5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2">
      <c r="A661" s="1"/>
      <c r="B661" s="5"/>
      <c r="C661" s="5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2">
      <c r="A662" s="1"/>
      <c r="B662" s="5"/>
      <c r="C662" s="5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2">
      <c r="A663" s="1"/>
      <c r="B663" s="5"/>
      <c r="C663" s="5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2">
      <c r="A664" s="1"/>
      <c r="B664" s="5"/>
      <c r="C664" s="5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2">
      <c r="A665" s="1"/>
      <c r="B665" s="5"/>
      <c r="C665" s="5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2">
      <c r="A666" s="1"/>
      <c r="B666" s="5"/>
      <c r="C666" s="5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2">
      <c r="A667" s="1"/>
      <c r="B667" s="5"/>
      <c r="C667" s="5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2">
      <c r="A668" s="1"/>
      <c r="B668" s="5"/>
      <c r="C668" s="5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2">
      <c r="A669" s="1"/>
      <c r="B669" s="5"/>
      <c r="C669" s="5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2">
      <c r="A670" s="1"/>
      <c r="B670" s="5"/>
      <c r="C670" s="5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2">
      <c r="A671" s="1"/>
      <c r="B671" s="5"/>
      <c r="C671" s="5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2">
      <c r="A672" s="1"/>
      <c r="B672" s="5"/>
      <c r="C672" s="5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2">
      <c r="A673" s="1"/>
      <c r="B673" s="5"/>
      <c r="C673" s="5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2">
      <c r="A674" s="1"/>
      <c r="B674" s="5"/>
      <c r="C674" s="5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2">
      <c r="A675" s="1"/>
      <c r="B675" s="5"/>
      <c r="C675" s="5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2">
      <c r="A676" s="1"/>
      <c r="B676" s="5"/>
      <c r="C676" s="5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2">
      <c r="A677" s="1"/>
      <c r="B677" s="5"/>
      <c r="C677" s="5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2">
      <c r="A678" s="1"/>
      <c r="B678" s="5"/>
      <c r="C678" s="5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2">
      <c r="A679" s="1"/>
      <c r="B679" s="5"/>
      <c r="C679" s="5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2">
      <c r="A680" s="1"/>
      <c r="B680" s="5"/>
      <c r="C680" s="5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2">
      <c r="A681" s="1"/>
      <c r="B681" s="5"/>
      <c r="C681" s="5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2">
      <c r="A682" s="1"/>
      <c r="B682" s="5"/>
      <c r="C682" s="5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2">
      <c r="A683" s="1"/>
      <c r="B683" s="5"/>
      <c r="C683" s="5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2">
      <c r="A684" s="1"/>
      <c r="B684" s="5"/>
      <c r="C684" s="5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2">
      <c r="A685" s="1"/>
      <c r="B685" s="5"/>
      <c r="C685" s="5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2">
      <c r="A686" s="1"/>
      <c r="B686" s="5"/>
      <c r="C686" s="5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2">
      <c r="A687" s="1"/>
      <c r="B687" s="5"/>
      <c r="C687" s="5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2">
      <c r="A688" s="1"/>
      <c r="B688" s="5"/>
      <c r="C688" s="5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2">
      <c r="A689" s="1"/>
      <c r="B689" s="5"/>
      <c r="C689" s="5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2">
      <c r="A690" s="1"/>
      <c r="B690" s="5"/>
      <c r="C690" s="5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2">
      <c r="A691" s="1"/>
      <c r="B691" s="5"/>
      <c r="C691" s="5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2">
      <c r="A692" s="1"/>
      <c r="B692" s="5"/>
      <c r="C692" s="5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2">
      <c r="A693" s="1"/>
      <c r="B693" s="5"/>
      <c r="C693" s="5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2">
      <c r="A694" s="1"/>
      <c r="B694" s="5"/>
      <c r="C694" s="5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2">
      <c r="A695" s="1"/>
      <c r="B695" s="5"/>
      <c r="C695" s="5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2">
      <c r="A696" s="1"/>
      <c r="B696" s="5"/>
      <c r="C696" s="5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2">
      <c r="A697" s="1"/>
      <c r="B697" s="5"/>
      <c r="C697" s="5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2">
      <c r="A698" s="1"/>
      <c r="B698" s="5"/>
      <c r="C698" s="5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2">
      <c r="A699" s="1"/>
      <c r="B699" s="5"/>
      <c r="C699" s="5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2">
      <c r="A700" s="1"/>
      <c r="B700" s="5"/>
      <c r="C700" s="5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2">
      <c r="A701" s="1"/>
      <c r="B701" s="5"/>
      <c r="C701" s="5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2">
      <c r="A702" s="1"/>
      <c r="B702" s="5"/>
      <c r="C702" s="5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2">
      <c r="A703" s="1"/>
      <c r="B703" s="5"/>
      <c r="C703" s="5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2">
      <c r="A704" s="1"/>
      <c r="B704" s="5"/>
      <c r="C704" s="5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2">
      <c r="A705" s="1"/>
      <c r="B705" s="5"/>
      <c r="C705" s="5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2">
      <c r="A706" s="1"/>
      <c r="B706" s="5"/>
      <c r="C706" s="5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2">
      <c r="A707" s="1"/>
      <c r="B707" s="5"/>
      <c r="C707" s="5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2">
      <c r="A708" s="1"/>
      <c r="B708" s="5"/>
      <c r="C708" s="5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2">
      <c r="A709" s="1"/>
      <c r="B709" s="5"/>
      <c r="C709" s="5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2">
      <c r="A710" s="1"/>
      <c r="B710" s="5"/>
      <c r="C710" s="5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2">
      <c r="A711" s="1"/>
      <c r="B711" s="5"/>
      <c r="C711" s="5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2">
      <c r="A712" s="1"/>
      <c r="B712" s="5"/>
      <c r="C712" s="5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2">
      <c r="A713" s="1"/>
      <c r="B713" s="5"/>
      <c r="C713" s="5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2">
      <c r="A714" s="1"/>
      <c r="B714" s="5"/>
      <c r="C714" s="5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2">
      <c r="A715" s="1"/>
      <c r="B715" s="5"/>
      <c r="C715" s="5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2">
      <c r="A716" s="1"/>
      <c r="B716" s="5"/>
      <c r="C716" s="5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2">
      <c r="A717" s="1"/>
      <c r="B717" s="5"/>
      <c r="C717" s="5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2">
      <c r="A718" s="1"/>
      <c r="B718" s="5"/>
      <c r="C718" s="5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2">
      <c r="A719" s="1"/>
      <c r="B719" s="5"/>
      <c r="C719" s="5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2">
      <c r="A720" s="1"/>
      <c r="B720" s="5"/>
      <c r="C720" s="5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2">
      <c r="A721" s="1"/>
      <c r="B721" s="5"/>
      <c r="C721" s="5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2">
      <c r="A722" s="1"/>
      <c r="B722" s="5"/>
      <c r="C722" s="5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2">
      <c r="A723" s="1"/>
      <c r="B723" s="5"/>
      <c r="C723" s="5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2">
      <c r="A724" s="1"/>
      <c r="B724" s="5"/>
      <c r="C724" s="5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2">
      <c r="A725" s="1"/>
      <c r="B725" s="5"/>
      <c r="C725" s="5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2">
      <c r="A726" s="1"/>
      <c r="B726" s="5"/>
      <c r="C726" s="5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2">
      <c r="A727" s="1"/>
      <c r="B727" s="5"/>
      <c r="C727" s="5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2">
      <c r="A728" s="1"/>
      <c r="B728" s="5"/>
      <c r="C728" s="5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2">
      <c r="A729" s="1"/>
      <c r="B729" s="5"/>
      <c r="C729" s="5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2">
      <c r="A730" s="1"/>
      <c r="B730" s="5"/>
      <c r="C730" s="5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2">
      <c r="A731" s="1"/>
      <c r="B731" s="5"/>
      <c r="C731" s="5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2">
      <c r="A732" s="1"/>
      <c r="B732" s="5"/>
      <c r="C732" s="5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2">
      <c r="A733" s="1"/>
      <c r="B733" s="5"/>
      <c r="C733" s="5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2">
      <c r="A734" s="1"/>
      <c r="B734" s="5"/>
      <c r="C734" s="5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2">
      <c r="A735" s="1"/>
      <c r="B735" s="5"/>
      <c r="C735" s="5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2">
      <c r="A736" s="1"/>
      <c r="B736" s="5"/>
      <c r="C736" s="5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2">
      <c r="A737" s="1"/>
      <c r="B737" s="5"/>
      <c r="C737" s="5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2">
      <c r="A738" s="1"/>
      <c r="B738" s="5"/>
      <c r="C738" s="5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2">
      <c r="A739" s="1"/>
      <c r="B739" s="5"/>
      <c r="C739" s="5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2">
      <c r="A740" s="1"/>
      <c r="B740" s="5"/>
      <c r="C740" s="5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2">
      <c r="A741" s="1"/>
      <c r="B741" s="5"/>
      <c r="C741" s="5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2">
      <c r="A742" s="1"/>
      <c r="B742" s="5"/>
      <c r="C742" s="5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2">
      <c r="A743" s="1"/>
      <c r="B743" s="5"/>
      <c r="C743" s="5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2">
      <c r="A744" s="1"/>
      <c r="B744" s="5"/>
      <c r="C744" s="5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2">
      <c r="A745" s="1"/>
      <c r="B745" s="5"/>
      <c r="C745" s="5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2">
      <c r="A746" s="1"/>
      <c r="B746" s="5"/>
      <c r="C746" s="5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2">
      <c r="A747" s="1"/>
      <c r="B747" s="5"/>
      <c r="C747" s="5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2">
      <c r="A748" s="1"/>
      <c r="B748" s="5"/>
      <c r="C748" s="5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2">
      <c r="A749" s="1"/>
      <c r="B749" s="5"/>
      <c r="C749" s="5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2">
      <c r="A750" s="1"/>
      <c r="B750" s="5"/>
      <c r="C750" s="5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2">
      <c r="A751" s="1"/>
      <c r="B751" s="5"/>
      <c r="C751" s="5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2">
      <c r="A752" s="1"/>
      <c r="B752" s="5"/>
      <c r="C752" s="5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2">
      <c r="A753" s="1"/>
      <c r="B753" s="5"/>
      <c r="C753" s="5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2">
      <c r="A754" s="1"/>
      <c r="B754" s="5"/>
      <c r="C754" s="5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2">
      <c r="A755" s="1"/>
      <c r="B755" s="5"/>
      <c r="C755" s="5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2">
      <c r="A756" s="1"/>
      <c r="B756" s="5"/>
      <c r="C756" s="5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2">
      <c r="A757" s="1"/>
      <c r="B757" s="5"/>
      <c r="C757" s="5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2">
      <c r="A758" s="1"/>
      <c r="B758" s="5"/>
      <c r="C758" s="5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2">
      <c r="A759" s="1"/>
      <c r="B759" s="5"/>
      <c r="C759" s="5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2">
      <c r="A760" s="1"/>
      <c r="B760" s="5"/>
      <c r="C760" s="5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2">
      <c r="A761" s="1"/>
      <c r="B761" s="5"/>
      <c r="C761" s="5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2">
      <c r="A762" s="1"/>
      <c r="B762" s="5"/>
      <c r="C762" s="5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2">
      <c r="A763" s="1"/>
      <c r="B763" s="5"/>
      <c r="C763" s="5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2">
      <c r="A764" s="1"/>
      <c r="B764" s="5"/>
      <c r="C764" s="5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2">
      <c r="A765" s="1"/>
      <c r="B765" s="5"/>
      <c r="C765" s="5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2">
      <c r="A766" s="1"/>
      <c r="B766" s="5"/>
      <c r="C766" s="5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2">
      <c r="A767" s="1"/>
      <c r="B767" s="5"/>
      <c r="C767" s="5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2">
      <c r="A768" s="1"/>
      <c r="B768" s="5"/>
      <c r="C768" s="5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2">
      <c r="A769" s="1"/>
      <c r="B769" s="5"/>
      <c r="C769" s="5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2">
      <c r="A770" s="1"/>
      <c r="B770" s="5"/>
      <c r="C770" s="5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2">
      <c r="A771" s="1"/>
      <c r="B771" s="5"/>
      <c r="C771" s="5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2">
      <c r="A772" s="1"/>
      <c r="B772" s="5"/>
      <c r="C772" s="5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2">
      <c r="A773" s="1"/>
      <c r="B773" s="5"/>
      <c r="C773" s="5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2">
      <c r="A774" s="1"/>
      <c r="B774" s="5"/>
      <c r="C774" s="5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2">
      <c r="A775" s="1"/>
      <c r="B775" s="5"/>
      <c r="C775" s="5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2">
      <c r="A776" s="1"/>
      <c r="B776" s="5"/>
      <c r="C776" s="5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2">
      <c r="A777" s="1"/>
      <c r="B777" s="5"/>
      <c r="C777" s="5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2">
      <c r="A778" s="1"/>
      <c r="B778" s="5"/>
      <c r="C778" s="5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2">
      <c r="A779" s="1"/>
      <c r="B779" s="5"/>
      <c r="C779" s="5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2">
      <c r="A780" s="1"/>
      <c r="B780" s="5"/>
      <c r="C780" s="5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2">
      <c r="A781" s="1"/>
      <c r="B781" s="5"/>
      <c r="C781" s="5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2">
      <c r="A782" s="1"/>
      <c r="B782" s="5"/>
      <c r="C782" s="5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2">
      <c r="A783" s="1"/>
      <c r="B783" s="5"/>
      <c r="C783" s="5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2">
      <c r="A784" s="1"/>
      <c r="B784" s="5"/>
      <c r="C784" s="5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2">
      <c r="A785" s="1"/>
      <c r="B785" s="5"/>
      <c r="C785" s="5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2">
      <c r="A786" s="1"/>
      <c r="B786" s="5"/>
      <c r="C786" s="5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2">
      <c r="A787" s="1"/>
      <c r="B787" s="5"/>
      <c r="C787" s="5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2">
      <c r="A788" s="1"/>
      <c r="B788" s="5"/>
      <c r="C788" s="5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2">
      <c r="A789" s="1"/>
      <c r="B789" s="5"/>
      <c r="C789" s="5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2">
      <c r="A790" s="1"/>
      <c r="B790" s="5"/>
      <c r="C790" s="5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2">
      <c r="A791" s="1"/>
      <c r="B791" s="5"/>
      <c r="C791" s="5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2">
      <c r="A792" s="1"/>
      <c r="B792" s="5"/>
      <c r="C792" s="5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2">
      <c r="A793" s="1"/>
      <c r="B793" s="5"/>
      <c r="C793" s="5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2">
      <c r="A794" s="1"/>
      <c r="B794" s="5"/>
      <c r="C794" s="5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2">
      <c r="A795" s="1"/>
      <c r="B795" s="5"/>
      <c r="C795" s="5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2">
      <c r="A796" s="1"/>
      <c r="B796" s="5"/>
      <c r="C796" s="5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2">
      <c r="A797" s="1"/>
      <c r="B797" s="5"/>
      <c r="C797" s="5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2">
      <c r="A798" s="1"/>
      <c r="B798" s="5"/>
      <c r="C798" s="5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2">
      <c r="A799" s="1"/>
      <c r="B799" s="5"/>
      <c r="C799" s="5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2">
      <c r="A800" s="1"/>
      <c r="B800" s="5"/>
      <c r="C800" s="5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2">
      <c r="A801" s="1"/>
      <c r="B801" s="5"/>
      <c r="C801" s="5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2">
      <c r="A802" s="1"/>
      <c r="B802" s="5"/>
      <c r="C802" s="5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2">
      <c r="A803" s="1"/>
      <c r="B803" s="5"/>
      <c r="C803" s="5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2">
      <c r="A804" s="1"/>
      <c r="B804" s="5"/>
      <c r="C804" s="5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2">
      <c r="A805" s="1"/>
      <c r="B805" s="5"/>
      <c r="C805" s="5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2">
      <c r="A806" s="1"/>
      <c r="B806" s="5"/>
      <c r="C806" s="5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2">
      <c r="A807" s="1"/>
      <c r="B807" s="5"/>
      <c r="C807" s="5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2">
      <c r="A808" s="1"/>
      <c r="B808" s="5"/>
      <c r="C808" s="5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2">
      <c r="A809" s="1"/>
      <c r="B809" s="5"/>
      <c r="C809" s="5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2">
      <c r="A810" s="1"/>
      <c r="B810" s="5"/>
      <c r="C810" s="5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2">
      <c r="A811" s="1"/>
      <c r="B811" s="5"/>
      <c r="C811" s="5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2">
      <c r="A812" s="1"/>
      <c r="B812" s="5"/>
      <c r="C812" s="5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2">
      <c r="A813" s="1"/>
      <c r="B813" s="5"/>
      <c r="C813" s="5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2">
      <c r="A814" s="1"/>
      <c r="B814" s="5"/>
      <c r="C814" s="5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2">
      <c r="A815" s="1"/>
      <c r="B815" s="5"/>
      <c r="C815" s="5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2">
      <c r="A816" s="1"/>
      <c r="B816" s="5"/>
      <c r="C816" s="5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2">
      <c r="A817" s="1"/>
      <c r="B817" s="5"/>
      <c r="C817" s="5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2">
      <c r="A818" s="1"/>
      <c r="B818" s="5"/>
      <c r="C818" s="5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2">
      <c r="A819" s="1"/>
      <c r="B819" s="5"/>
      <c r="C819" s="5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2">
      <c r="A820" s="1"/>
      <c r="B820" s="5"/>
      <c r="C820" s="5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2">
      <c r="A821" s="1"/>
      <c r="B821" s="5"/>
      <c r="C821" s="5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2">
      <c r="A822" s="1"/>
      <c r="B822" s="5"/>
      <c r="C822" s="5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2">
      <c r="A823" s="1"/>
      <c r="B823" s="5"/>
      <c r="C823" s="5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2">
      <c r="A824" s="1"/>
      <c r="B824" s="5"/>
      <c r="C824" s="5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2">
      <c r="A825" s="1"/>
      <c r="B825" s="5"/>
      <c r="C825" s="5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2">
      <c r="A826" s="1"/>
      <c r="B826" s="5"/>
      <c r="C826" s="5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2">
      <c r="A827" s="1"/>
      <c r="B827" s="5"/>
      <c r="C827" s="5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2">
      <c r="A828" s="1"/>
      <c r="B828" s="5"/>
      <c r="C828" s="5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2">
      <c r="A829" s="1"/>
      <c r="B829" s="5"/>
      <c r="C829" s="5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2">
      <c r="A830" s="1"/>
      <c r="B830" s="5"/>
      <c r="C830" s="5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2">
      <c r="A831" s="1"/>
      <c r="B831" s="5"/>
      <c r="C831" s="5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2">
      <c r="A832" s="1"/>
      <c r="B832" s="5"/>
      <c r="C832" s="5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2">
      <c r="A833" s="1"/>
      <c r="B833" s="5"/>
      <c r="C833" s="5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2">
      <c r="A834" s="1"/>
      <c r="B834" s="5"/>
      <c r="C834" s="5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2">
      <c r="A835" s="1"/>
      <c r="B835" s="5"/>
      <c r="C835" s="5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2">
      <c r="A836" s="1"/>
      <c r="B836" s="5"/>
      <c r="C836" s="5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2">
      <c r="A837" s="1"/>
      <c r="B837" s="5"/>
      <c r="C837" s="5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2">
      <c r="A838" s="1"/>
      <c r="B838" s="5"/>
      <c r="C838" s="5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2">
      <c r="A839" s="1"/>
      <c r="B839" s="5"/>
      <c r="C839" s="5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2">
      <c r="A840" s="1"/>
      <c r="B840" s="5"/>
      <c r="C840" s="5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2">
      <c r="A841" s="1"/>
      <c r="B841" s="5"/>
      <c r="C841" s="5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2">
      <c r="A842" s="1"/>
      <c r="B842" s="5"/>
      <c r="C842" s="5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2">
      <c r="A843" s="1"/>
      <c r="B843" s="5"/>
      <c r="C843" s="5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2">
      <c r="A844" s="1"/>
      <c r="B844" s="5"/>
      <c r="C844" s="5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2">
      <c r="A845" s="1"/>
      <c r="B845" s="5"/>
      <c r="C845" s="5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2">
      <c r="A846" s="1"/>
      <c r="B846" s="5"/>
      <c r="C846" s="5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2">
      <c r="A847" s="1"/>
      <c r="B847" s="5"/>
      <c r="C847" s="5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2">
      <c r="A848" s="1"/>
      <c r="B848" s="5"/>
      <c r="C848" s="5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2">
      <c r="A849" s="1"/>
      <c r="B849" s="5"/>
      <c r="C849" s="5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2">
      <c r="A850" s="1"/>
      <c r="B850" s="5"/>
      <c r="C850" s="5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2">
      <c r="A851" s="1"/>
      <c r="B851" s="5"/>
      <c r="C851" s="5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2">
      <c r="A852" s="1"/>
      <c r="B852" s="5"/>
      <c r="C852" s="5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2">
      <c r="A853" s="1"/>
      <c r="B853" s="5"/>
      <c r="C853" s="5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2">
      <c r="A854" s="1"/>
      <c r="B854" s="5"/>
      <c r="C854" s="5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2">
      <c r="A855" s="1"/>
      <c r="B855" s="5"/>
      <c r="C855" s="5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2">
      <c r="A856" s="1"/>
      <c r="B856" s="5"/>
      <c r="C856" s="5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2">
      <c r="A857" s="1"/>
      <c r="B857" s="5"/>
      <c r="C857" s="5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2">
      <c r="A858" s="1"/>
      <c r="B858" s="5"/>
      <c r="C858" s="5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2">
      <c r="A859" s="1"/>
      <c r="B859" s="5"/>
      <c r="C859" s="5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2">
      <c r="A860" s="1"/>
      <c r="B860" s="5"/>
      <c r="C860" s="5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2">
      <c r="A861" s="1"/>
      <c r="B861" s="5"/>
      <c r="C861" s="5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2">
      <c r="A862" s="1"/>
      <c r="B862" s="5"/>
      <c r="C862" s="5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2">
      <c r="A863" s="1"/>
      <c r="B863" s="5"/>
      <c r="C863" s="5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2">
      <c r="A864" s="1"/>
      <c r="B864" s="5"/>
      <c r="C864" s="5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2">
      <c r="A865" s="1"/>
      <c r="B865" s="5"/>
      <c r="C865" s="5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2">
      <c r="A866" s="1"/>
      <c r="B866" s="5"/>
      <c r="C866" s="5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2">
      <c r="A867" s="1"/>
      <c r="B867" s="5"/>
      <c r="C867" s="5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2">
      <c r="A868" s="1"/>
      <c r="B868" s="5"/>
      <c r="C868" s="5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2">
      <c r="A869" s="1"/>
      <c r="B869" s="5"/>
      <c r="C869" s="5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2">
      <c r="A870" s="1"/>
      <c r="B870" s="5"/>
      <c r="C870" s="5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2">
      <c r="A871" s="1"/>
      <c r="B871" s="5"/>
      <c r="C871" s="5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2">
      <c r="A872" s="1"/>
      <c r="B872" s="5"/>
      <c r="C872" s="5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2">
      <c r="A873" s="1"/>
      <c r="B873" s="5"/>
      <c r="C873" s="5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2">
      <c r="A874" s="1"/>
      <c r="B874" s="5"/>
      <c r="C874" s="5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2">
      <c r="A875" s="1"/>
      <c r="B875" s="5"/>
      <c r="C875" s="5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2">
      <c r="A876" s="1"/>
      <c r="B876" s="5"/>
      <c r="C876" s="5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2">
      <c r="A877" s="1"/>
      <c r="B877" s="5"/>
      <c r="C877" s="5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2">
      <c r="A878" s="1"/>
      <c r="B878" s="5"/>
      <c r="C878" s="5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2">
      <c r="A879" s="1"/>
      <c r="B879" s="5"/>
      <c r="C879" s="5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2">
      <c r="A880" s="1"/>
      <c r="B880" s="5"/>
      <c r="C880" s="5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2">
      <c r="A881" s="1"/>
      <c r="B881" s="5"/>
      <c r="C881" s="5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2">
      <c r="A882" s="1"/>
      <c r="B882" s="5"/>
      <c r="C882" s="5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2">
      <c r="A883" s="1"/>
      <c r="B883" s="5"/>
      <c r="C883" s="5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2">
      <c r="A884" s="1"/>
      <c r="B884" s="5"/>
      <c r="C884" s="5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2">
      <c r="A885" s="1"/>
      <c r="B885" s="5"/>
      <c r="C885" s="5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2">
      <c r="A886" s="1"/>
      <c r="B886" s="5"/>
      <c r="C886" s="5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2">
      <c r="A887" s="1"/>
      <c r="B887" s="5"/>
      <c r="C887" s="5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2">
      <c r="A888" s="1"/>
      <c r="B888" s="5"/>
      <c r="C888" s="5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2">
      <c r="A889" s="1"/>
      <c r="B889" s="5"/>
      <c r="C889" s="5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2">
      <c r="A890" s="1"/>
      <c r="B890" s="5"/>
      <c r="C890" s="5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2">
      <c r="A891" s="1"/>
      <c r="B891" s="5"/>
      <c r="C891" s="5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2">
      <c r="A892" s="1"/>
      <c r="B892" s="5"/>
      <c r="C892" s="5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2">
      <c r="A893" s="1"/>
      <c r="B893" s="5"/>
      <c r="C893" s="5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2">
      <c r="A894" s="1"/>
      <c r="B894" s="5"/>
      <c r="C894" s="5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2">
      <c r="A895" s="1"/>
      <c r="B895" s="5"/>
      <c r="C895" s="5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2">
      <c r="A896" s="1"/>
      <c r="B896" s="5"/>
      <c r="C896" s="5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2">
      <c r="A897" s="1"/>
      <c r="B897" s="5"/>
      <c r="C897" s="5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2">
      <c r="A898" s="1"/>
      <c r="B898" s="5"/>
      <c r="C898" s="5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2">
      <c r="A899" s="1"/>
      <c r="B899" s="5"/>
      <c r="C899" s="5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2">
      <c r="A900" s="1"/>
      <c r="B900" s="5"/>
      <c r="C900" s="5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2">
      <c r="A901" s="1"/>
      <c r="B901" s="5"/>
      <c r="C901" s="5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2">
      <c r="A902" s="1"/>
      <c r="B902" s="5"/>
      <c r="C902" s="5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2">
      <c r="A903" s="1"/>
      <c r="B903" s="5"/>
      <c r="C903" s="5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2">
      <c r="A904" s="1"/>
      <c r="B904" s="5"/>
      <c r="C904" s="5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2">
      <c r="A905" s="1"/>
      <c r="B905" s="5"/>
      <c r="C905" s="5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2">
      <c r="A906" s="1"/>
      <c r="B906" s="5"/>
      <c r="C906" s="5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2">
      <c r="A907" s="1"/>
      <c r="B907" s="5"/>
      <c r="C907" s="5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2">
      <c r="A908" s="1"/>
      <c r="B908" s="5"/>
      <c r="C908" s="5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2">
      <c r="A909" s="1"/>
      <c r="B909" s="5"/>
      <c r="C909" s="5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2">
      <c r="A910" s="1"/>
      <c r="B910" s="5"/>
      <c r="C910" s="5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2">
      <c r="A911" s="1"/>
      <c r="B911" s="5"/>
      <c r="C911" s="5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2">
      <c r="A912" s="1"/>
      <c r="B912" s="5"/>
      <c r="C912" s="5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2">
      <c r="A913" s="1"/>
      <c r="B913" s="5"/>
      <c r="C913" s="5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2">
      <c r="A914" s="1"/>
      <c r="B914" s="5"/>
      <c r="C914" s="5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2">
      <c r="A915" s="1"/>
      <c r="B915" s="5"/>
      <c r="C915" s="5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2">
      <c r="A916" s="1"/>
      <c r="B916" s="5"/>
      <c r="C916" s="5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2">
      <c r="A917" s="1"/>
      <c r="B917" s="5"/>
      <c r="C917" s="5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2">
      <c r="A918" s="1"/>
      <c r="B918" s="5"/>
      <c r="C918" s="5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2">
      <c r="A919" s="1"/>
      <c r="B919" s="5"/>
      <c r="C919" s="5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2">
      <c r="A920" s="1"/>
      <c r="B920" s="5"/>
      <c r="C920" s="5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2">
      <c r="A921" s="1"/>
      <c r="B921" s="5"/>
      <c r="C921" s="5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2">
      <c r="A922" s="1"/>
      <c r="B922" s="5"/>
      <c r="C922" s="5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2">
      <c r="A923" s="1"/>
      <c r="B923" s="5"/>
      <c r="C923" s="5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2">
      <c r="A924" s="1"/>
      <c r="B924" s="5"/>
      <c r="C924" s="5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2">
      <c r="A925" s="1"/>
      <c r="B925" s="5"/>
      <c r="C925" s="5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2">
      <c r="A926" s="1"/>
      <c r="B926" s="5"/>
      <c r="C926" s="5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2">
      <c r="A927" s="1"/>
      <c r="B927" s="5"/>
      <c r="C927" s="5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2">
      <c r="A928" s="1"/>
      <c r="B928" s="5"/>
      <c r="C928" s="5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2">
      <c r="A929" s="1"/>
      <c r="B929" s="5"/>
      <c r="C929" s="5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2">
      <c r="A930" s="1"/>
      <c r="B930" s="5"/>
      <c r="C930" s="5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2">
      <c r="A931" s="1"/>
      <c r="B931" s="5"/>
      <c r="C931" s="5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2">
      <c r="A932" s="1"/>
      <c r="B932" s="5"/>
      <c r="C932" s="5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2">
      <c r="A933" s="1"/>
      <c r="B933" s="5"/>
      <c r="C933" s="5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2">
      <c r="A934" s="1"/>
      <c r="B934" s="5"/>
      <c r="C934" s="5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2">
      <c r="A935" s="1"/>
      <c r="B935" s="5"/>
      <c r="C935" s="5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2">
      <c r="A936" s="1"/>
      <c r="B936" s="5"/>
      <c r="C936" s="5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2">
      <c r="A937" s="1"/>
      <c r="B937" s="5"/>
      <c r="C937" s="5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2">
      <c r="A938" s="1"/>
      <c r="B938" s="5"/>
      <c r="C938" s="5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2">
      <c r="A939" s="1"/>
      <c r="B939" s="5"/>
      <c r="C939" s="5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2">
      <c r="A940" s="1"/>
      <c r="B940" s="5"/>
      <c r="C940" s="5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2">
      <c r="A941" s="1"/>
      <c r="B941" s="5"/>
      <c r="C941" s="5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2">
      <c r="A942" s="1"/>
      <c r="B942" s="5"/>
      <c r="C942" s="5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2">
      <c r="A943" s="1"/>
      <c r="B943" s="5"/>
      <c r="C943" s="5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2">
      <c r="A944" s="1"/>
      <c r="B944" s="5"/>
      <c r="C944" s="5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2">
      <c r="A945" s="1"/>
      <c r="B945" s="5"/>
      <c r="C945" s="5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2">
      <c r="A946" s="1"/>
      <c r="B946" s="5"/>
      <c r="C946" s="5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2">
      <c r="A947" s="1"/>
      <c r="B947" s="5"/>
      <c r="C947" s="5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2">
      <c r="A948" s="1"/>
      <c r="B948" s="5"/>
      <c r="C948" s="5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2">
      <c r="A949" s="1"/>
      <c r="B949" s="5"/>
      <c r="C949" s="5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2">
      <c r="A950" s="1"/>
      <c r="B950" s="5"/>
      <c r="C950" s="5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2">
      <c r="A951" s="1"/>
      <c r="B951" s="5"/>
      <c r="C951" s="5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2">
      <c r="A952" s="1"/>
      <c r="B952" s="5"/>
      <c r="C952" s="5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2">
      <c r="A953" s="1"/>
      <c r="B953" s="5"/>
      <c r="C953" s="5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2">
      <c r="A954" s="1"/>
      <c r="B954" s="5"/>
      <c r="C954" s="5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2">
      <c r="A955" s="1"/>
      <c r="B955" s="5"/>
      <c r="C955" s="5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2">
      <c r="A956" s="1"/>
      <c r="B956" s="5"/>
      <c r="C956" s="5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2">
      <c r="A957" s="1"/>
      <c r="B957" s="5"/>
      <c r="C957" s="5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2">
      <c r="A958" s="1"/>
      <c r="B958" s="5"/>
      <c r="C958" s="5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2">
      <c r="A959" s="1"/>
      <c r="B959" s="5"/>
      <c r="C959" s="5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2">
      <c r="A960" s="1"/>
      <c r="B960" s="5"/>
      <c r="C960" s="5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2">
      <c r="A961" s="1"/>
      <c r="B961" s="5"/>
      <c r="C961" s="5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2">
      <c r="A962" s="1"/>
      <c r="B962" s="5"/>
      <c r="C962" s="5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2">
      <c r="A963" s="1"/>
      <c r="B963" s="5"/>
      <c r="C963" s="5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2">
      <c r="A964" s="1"/>
      <c r="B964" s="5"/>
      <c r="C964" s="5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2">
      <c r="A965" s="1"/>
      <c r="B965" s="5"/>
      <c r="C965" s="5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2">
      <c r="A966" s="1"/>
      <c r="B966" s="5"/>
      <c r="C966" s="5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2">
      <c r="A967" s="1"/>
      <c r="B967" s="5"/>
      <c r="C967" s="5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2">
      <c r="A968" s="1"/>
      <c r="B968" s="5"/>
      <c r="C968" s="5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2">
      <c r="A969" s="1"/>
      <c r="B969" s="5"/>
      <c r="C969" s="5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2">
      <c r="A970" s="1"/>
      <c r="B970" s="5"/>
      <c r="C970" s="5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2">
      <c r="A971" s="1"/>
      <c r="B971" s="5"/>
      <c r="C971" s="5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2">
      <c r="A972" s="1"/>
      <c r="B972" s="5"/>
      <c r="C972" s="5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2">
      <c r="A973" s="1"/>
      <c r="B973" s="5"/>
      <c r="C973" s="5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2">
      <c r="A974" s="1"/>
      <c r="B974" s="5"/>
      <c r="C974" s="5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2">
      <c r="A975" s="1"/>
      <c r="B975" s="5"/>
      <c r="C975" s="5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2">
      <c r="A976" s="1"/>
      <c r="B976" s="5"/>
      <c r="C976" s="5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2">
      <c r="A977" s="1"/>
      <c r="B977" s="5"/>
      <c r="C977" s="5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2">
      <c r="A978" s="1"/>
      <c r="B978" s="5"/>
      <c r="C978" s="5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2">
      <c r="A979" s="1"/>
      <c r="B979" s="5"/>
      <c r="C979" s="5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2">
      <c r="A980" s="1"/>
      <c r="B980" s="5"/>
      <c r="C980" s="5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2">
      <c r="A981" s="1"/>
      <c r="B981" s="5"/>
      <c r="C981" s="5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2">
      <c r="A982" s="1"/>
      <c r="B982" s="5"/>
      <c r="C982" s="5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2">
      <c r="A983" s="1"/>
      <c r="B983" s="5"/>
      <c r="C983" s="5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2">
      <c r="A984" s="1"/>
      <c r="B984" s="5"/>
      <c r="C984" s="5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2">
      <c r="A985" s="1"/>
      <c r="B985" s="5"/>
      <c r="C985" s="5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2">
      <c r="A986" s="1"/>
      <c r="B986" s="5"/>
      <c r="C986" s="5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2">
      <c r="A987" s="1"/>
      <c r="B987" s="5"/>
      <c r="C987" s="5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2">
      <c r="A988" s="1"/>
      <c r="B988" s="5"/>
      <c r="C988" s="5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2">
      <c r="A989" s="1"/>
      <c r="B989" s="5"/>
      <c r="C989" s="5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2">
      <c r="A990" s="1"/>
      <c r="B990" s="5"/>
      <c r="C990" s="5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2">
      <c r="A991" s="1"/>
      <c r="B991" s="5"/>
      <c r="C991" s="5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2">
      <c r="A992" s="1"/>
      <c r="B992" s="5"/>
      <c r="C992" s="5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2">
      <c r="A993" s="1"/>
      <c r="B993" s="5"/>
      <c r="C993" s="5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2">
      <c r="A994" s="1"/>
      <c r="B994" s="5"/>
      <c r="C994" s="5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2">
      <c r="A995" s="1"/>
      <c r="B995" s="5"/>
      <c r="C995" s="5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2">
      <c r="A996" s="1"/>
      <c r="B996" s="5"/>
      <c r="C996" s="5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2">
      <c r="A997" s="1"/>
      <c r="B997" s="5"/>
      <c r="C997" s="5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2">
      <c r="A998" s="1"/>
      <c r="B998" s="5"/>
      <c r="C998" s="5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2">
      <c r="A999" s="1"/>
      <c r="B999" s="5"/>
      <c r="C999" s="5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 x14ac:dyDescent="0.2">
      <c r="A1000" s="1"/>
      <c r="B1000" s="5"/>
      <c r="C1000" s="5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conditionalFormatting sqref="B4">
    <cfRule type="expression" dxfId="27" priority="1">
      <formula>$B$4 &lt;&gt;0</formula>
    </cfRule>
    <cfRule type="expression" dxfId="26" priority="2">
      <formula>$B$4:$C$4 = 0</formula>
    </cfRule>
  </conditionalFormatting>
  <conditionalFormatting sqref="B5">
    <cfRule type="expression" dxfId="25" priority="3">
      <formula>$B$5 &lt;&gt; 0</formula>
    </cfRule>
    <cfRule type="expression" dxfId="24" priority="4">
      <formula>$B$5 = 0</formula>
    </cfRule>
  </conditionalFormatting>
  <conditionalFormatting sqref="B6">
    <cfRule type="expression" dxfId="23" priority="5">
      <formula>$B$6 &lt;&gt; 0</formula>
    </cfRule>
    <cfRule type="expression" dxfId="22" priority="6">
      <formula>$B$6 &lt;&gt; 0</formula>
    </cfRule>
    <cfRule type="expression" dxfId="21" priority="7">
      <formula>$B$6 = 0</formula>
    </cfRule>
  </conditionalFormatting>
  <conditionalFormatting sqref="C4">
    <cfRule type="expression" dxfId="20" priority="8">
      <formula>$C$4 &lt;&gt; 0</formula>
    </cfRule>
    <cfRule type="expression" dxfId="19" priority="9">
      <formula>$C$4 = 0</formula>
    </cfRule>
  </conditionalFormatting>
  <conditionalFormatting sqref="C5">
    <cfRule type="expression" dxfId="18" priority="10">
      <formula>$C$5 &lt;&gt; 0</formula>
    </cfRule>
    <cfRule type="expression" dxfId="17" priority="11">
      <formula>$C$5 = 0</formula>
    </cfRule>
  </conditionalFormatting>
  <conditionalFormatting sqref="C6">
    <cfRule type="expression" dxfId="16" priority="12">
      <formula>$C$6 &lt;&gt;0</formula>
    </cfRule>
    <cfRule type="expression" dxfId="15" priority="13">
      <formula>$C$6 = 0</formula>
    </cfRule>
    <cfRule type="expression" dxfId="14" priority="14">
      <formula>$C$6 = 0</formula>
    </cfRule>
  </conditionalFormatting>
  <dataValidations count="2">
    <dataValidation type="decimal" allowBlank="1" showErrorMessage="1" sqref="B11:C15 B18:C21 B26:C31 B34:C35 B41:C41 B52:C55 B58:C61 B69:C74 B78:C78 B86:C87 B91:C92 B96:C100 B105:C111 B122:C122 B125:C130 B136:C141 B148:C157 B162:C168 B174:C174" xr:uid="{00000000-0002-0000-0300-000000000000}">
      <formula1>-100000000</formula1>
      <formula2>500000000</formula2>
    </dataValidation>
    <dataValidation type="decimal" allowBlank="1" showErrorMessage="1" sqref="B4:C10 B16:C17 B22:C25 B32:C33 B36:C40 B42:C51 B56:C57 B62:C68 B75:C77 B79:C85 B88:C90 B93:C95 B101:C104 B112:C116 B118:C121 B123:C124 B131:C135 B142:C147 B158:C161 B169:C173 B175:C176 B179:C179 B193:C193 B199:C1000" xr:uid="{00000000-0002-0000-0300-000001000000}">
      <formula1>-10000000</formula1>
      <formula2>10000000</formula2>
    </dataValidation>
  </dataValidations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1000"/>
  <sheetViews>
    <sheetView workbookViewId="0">
      <pane ySplit="6" topLeftCell="A7" activePane="bottomLeft" state="frozen"/>
      <selection pane="bottomLeft" activeCell="H169" sqref="H169"/>
    </sheetView>
  </sheetViews>
  <sheetFormatPr defaultColWidth="16.83203125" defaultRowHeight="15" customHeight="1" x14ac:dyDescent="0.2"/>
  <cols>
    <col min="1" max="1" width="64.33203125" customWidth="1"/>
    <col min="2" max="2" width="45.1640625" customWidth="1"/>
    <col min="3" max="3" width="41.33203125" customWidth="1"/>
    <col min="4" max="4" width="11.5" customWidth="1"/>
    <col min="5" max="5" width="11.6640625" customWidth="1"/>
    <col min="6" max="6" width="7.5" hidden="1" customWidth="1"/>
    <col min="7" max="7" width="10.83203125" hidden="1" customWidth="1"/>
    <col min="8" max="26" width="11.6640625" customWidth="1"/>
  </cols>
  <sheetData>
    <row r="1" spans="1:26" ht="21" x14ac:dyDescent="0.35">
      <c r="A1" s="1"/>
      <c r="B1" s="2" t="s">
        <v>0</v>
      </c>
      <c r="C1" s="2" t="s">
        <v>1</v>
      </c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customHeight="1" x14ac:dyDescent="0.4">
      <c r="A2" s="3"/>
      <c r="B2" s="2"/>
      <c r="C2" s="2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2.75" customHeight="1" x14ac:dyDescent="0.25">
      <c r="A3" s="4" t="s">
        <v>2</v>
      </c>
      <c r="B3" s="5"/>
      <c r="C3" s="5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2.75" customHeight="1" x14ac:dyDescent="0.2">
      <c r="A4" s="6" t="s">
        <v>3</v>
      </c>
      <c r="B4" s="12">
        <f t="shared" ref="B4:C4" si="0">+B115-B81</f>
        <v>0</v>
      </c>
      <c r="C4" s="12">
        <f t="shared" si="0"/>
        <v>0</v>
      </c>
      <c r="D4" s="1" t="s">
        <v>4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 x14ac:dyDescent="0.2">
      <c r="A5" s="1" t="s">
        <v>5</v>
      </c>
      <c r="B5" s="12">
        <f>B43-'Fjárhagsáætlun 2029 (3 ára)'!_S110A</f>
        <v>0</v>
      </c>
      <c r="C5" s="12">
        <f>C43-'Fjárhagsáætlun 2029 (3 ára)'!_S110AB</f>
        <v>0</v>
      </c>
      <c r="D5" s="1" t="s">
        <v>4</v>
      </c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 x14ac:dyDescent="0.2">
      <c r="A6" s="1" t="s">
        <v>6</v>
      </c>
      <c r="B6" s="12">
        <f>+'Fjárhagsáætlun 2029 (3 ára)'!_E410A-B175</f>
        <v>0</v>
      </c>
      <c r="C6" s="12">
        <f>+'Fjárhagsáætlun 2029 (3 ára)'!_E410AB-C175</f>
        <v>0</v>
      </c>
      <c r="D6" s="1" t="s">
        <v>4</v>
      </c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 x14ac:dyDescent="0.2">
      <c r="A7" s="1"/>
      <c r="B7" s="8"/>
      <c r="C7" s="8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2.75" customHeight="1" x14ac:dyDescent="0.2">
      <c r="A8" s="1"/>
      <c r="B8" s="8"/>
      <c r="C8" s="8"/>
      <c r="D8" s="1"/>
      <c r="E8" s="1"/>
      <c r="F8" s="9" t="s">
        <v>7</v>
      </c>
      <c r="G8" s="9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6.25" x14ac:dyDescent="0.4">
      <c r="A9" s="3" t="s">
        <v>8</v>
      </c>
      <c r="B9" s="10"/>
      <c r="C9" s="10"/>
      <c r="D9" s="1"/>
      <c r="E9" s="1"/>
      <c r="F9" s="1" t="s">
        <v>9</v>
      </c>
      <c r="G9" s="1" t="s">
        <v>10</v>
      </c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2.75" customHeight="1" x14ac:dyDescent="0.25">
      <c r="A10" s="11" t="s">
        <v>11</v>
      </c>
      <c r="B10" s="12"/>
      <c r="C10" s="12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2.75" customHeight="1" x14ac:dyDescent="0.25">
      <c r="A11" s="6" t="s">
        <v>12</v>
      </c>
      <c r="B11" s="14"/>
      <c r="C11" s="14"/>
      <c r="D11" s="15" t="s">
        <v>13</v>
      </c>
      <c r="E11" s="1"/>
      <c r="F11" s="1" t="s">
        <v>14</v>
      </c>
      <c r="G11" s="1" t="s">
        <v>12</v>
      </c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2.75" customHeight="1" x14ac:dyDescent="0.25">
      <c r="A12" s="6" t="s">
        <v>15</v>
      </c>
      <c r="B12" s="14"/>
      <c r="C12" s="14"/>
      <c r="D12" s="15" t="s">
        <v>13</v>
      </c>
      <c r="E12" s="1"/>
      <c r="F12" s="1" t="s">
        <v>16</v>
      </c>
      <c r="G12" s="1" t="s">
        <v>15</v>
      </c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2.75" customHeight="1" x14ac:dyDescent="0.25">
      <c r="A13" s="6" t="s">
        <v>17</v>
      </c>
      <c r="B13" s="14"/>
      <c r="C13" s="14"/>
      <c r="D13" s="15" t="s">
        <v>13</v>
      </c>
      <c r="E13" s="1"/>
      <c r="F13" s="1" t="s">
        <v>18</v>
      </c>
      <c r="G13" s="1" t="s">
        <v>19</v>
      </c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2.75" customHeight="1" x14ac:dyDescent="0.25">
      <c r="A14" s="6" t="s">
        <v>20</v>
      </c>
      <c r="B14" s="14"/>
      <c r="C14" s="14"/>
      <c r="D14" s="15" t="s">
        <v>13</v>
      </c>
      <c r="E14" s="1"/>
      <c r="F14" s="1" t="s">
        <v>21</v>
      </c>
      <c r="G14" s="1" t="s">
        <v>20</v>
      </c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2.75" customHeight="1" x14ac:dyDescent="0.25">
      <c r="A15" s="6" t="s">
        <v>22</v>
      </c>
      <c r="B15" s="14"/>
      <c r="C15" s="14"/>
      <c r="D15" s="15" t="s">
        <v>13</v>
      </c>
      <c r="E15" s="1"/>
      <c r="F15" s="1" t="s">
        <v>23</v>
      </c>
      <c r="G15" s="1" t="s">
        <v>22</v>
      </c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2.75" customHeight="1" x14ac:dyDescent="0.25">
      <c r="A16" s="1"/>
      <c r="B16" s="10">
        <f t="shared" ref="B16:C16" si="1">+SUM(B11:B15)</f>
        <v>0</v>
      </c>
      <c r="C16" s="10">
        <f t="shared" si="1"/>
        <v>0</v>
      </c>
      <c r="D16" s="18" t="s">
        <v>13</v>
      </c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2.75" customHeight="1" x14ac:dyDescent="0.2">
      <c r="A17" s="19" t="s">
        <v>24</v>
      </c>
      <c r="B17" s="12"/>
      <c r="C17" s="12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2.75" customHeight="1" x14ac:dyDescent="0.25">
      <c r="A18" s="6" t="s">
        <v>25</v>
      </c>
      <c r="B18" s="14"/>
      <c r="C18" s="14"/>
      <c r="D18" s="15" t="s">
        <v>13</v>
      </c>
      <c r="E18" s="1"/>
      <c r="F18" s="1" t="s">
        <v>26</v>
      </c>
      <c r="G18" s="1" t="s">
        <v>25</v>
      </c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2.75" customHeight="1" x14ac:dyDescent="0.25">
      <c r="A19" s="6" t="s">
        <v>27</v>
      </c>
      <c r="B19" s="14"/>
      <c r="C19" s="14"/>
      <c r="D19" s="15" t="s">
        <v>13</v>
      </c>
      <c r="E19" s="1"/>
      <c r="F19" s="1" t="s">
        <v>28</v>
      </c>
      <c r="G19" s="1" t="s">
        <v>27</v>
      </c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2.75" customHeight="1" x14ac:dyDescent="0.25">
      <c r="A20" s="6" t="s">
        <v>29</v>
      </c>
      <c r="B20" s="14"/>
      <c r="C20" s="14"/>
      <c r="D20" s="15" t="s">
        <v>13</v>
      </c>
      <c r="E20" s="1"/>
      <c r="F20" s="1" t="s">
        <v>30</v>
      </c>
      <c r="G20" s="1" t="s">
        <v>29</v>
      </c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2.75" customHeight="1" x14ac:dyDescent="0.25">
      <c r="A21" s="6" t="s">
        <v>31</v>
      </c>
      <c r="B21" s="14"/>
      <c r="C21" s="14"/>
      <c r="D21" s="15" t="s">
        <v>13</v>
      </c>
      <c r="E21" s="1"/>
      <c r="F21" s="1" t="s">
        <v>32</v>
      </c>
      <c r="G21" s="1" t="s">
        <v>31</v>
      </c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2.75" customHeight="1" x14ac:dyDescent="0.25">
      <c r="A22" s="6"/>
      <c r="B22" s="10">
        <f t="shared" ref="B22:C22" si="2">+SUM(B18:B21)</f>
        <v>0</v>
      </c>
      <c r="C22" s="10">
        <f t="shared" si="2"/>
        <v>0</v>
      </c>
      <c r="D22" s="18" t="s">
        <v>13</v>
      </c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2.75" customHeight="1" x14ac:dyDescent="0.2">
      <c r="A23" s="1"/>
      <c r="B23" s="12"/>
      <c r="C23" s="12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2.75" customHeight="1" x14ac:dyDescent="0.2">
      <c r="A24" s="19" t="s">
        <v>33</v>
      </c>
      <c r="B24" s="12"/>
      <c r="C24" s="12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2.75" customHeight="1" x14ac:dyDescent="0.2">
      <c r="A25" s="19" t="s">
        <v>34</v>
      </c>
      <c r="B25" s="12"/>
      <c r="C25" s="12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2.75" customHeight="1" x14ac:dyDescent="0.25">
      <c r="A26" s="6" t="s">
        <v>35</v>
      </c>
      <c r="B26" s="14"/>
      <c r="C26" s="14"/>
      <c r="D26" s="15" t="s">
        <v>13</v>
      </c>
      <c r="E26" s="1"/>
      <c r="F26" s="1" t="s">
        <v>36</v>
      </c>
      <c r="G26" s="1" t="s">
        <v>35</v>
      </c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2.75" customHeight="1" x14ac:dyDescent="0.25">
      <c r="A27" s="6" t="s">
        <v>37</v>
      </c>
      <c r="B27" s="14"/>
      <c r="C27" s="14"/>
      <c r="D27" s="15" t="s">
        <v>13</v>
      </c>
      <c r="E27" s="1"/>
      <c r="F27" s="1" t="s">
        <v>38</v>
      </c>
      <c r="G27" s="1" t="s">
        <v>37</v>
      </c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 x14ac:dyDescent="0.25">
      <c r="A28" s="6" t="s">
        <v>39</v>
      </c>
      <c r="B28" s="14"/>
      <c r="C28" s="14"/>
      <c r="D28" s="15" t="s">
        <v>13</v>
      </c>
      <c r="E28" s="1"/>
      <c r="F28" s="1" t="s">
        <v>40</v>
      </c>
      <c r="G28" s="21" t="s">
        <v>39</v>
      </c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 x14ac:dyDescent="0.25">
      <c r="A29" s="6" t="s">
        <v>41</v>
      </c>
      <c r="B29" s="14"/>
      <c r="C29" s="14"/>
      <c r="D29" s="15" t="s">
        <v>13</v>
      </c>
      <c r="E29" s="1"/>
      <c r="F29" s="1" t="s">
        <v>42</v>
      </c>
      <c r="G29" s="1" t="s">
        <v>41</v>
      </c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2.75" customHeight="1" x14ac:dyDescent="0.25">
      <c r="A30" s="6" t="s">
        <v>43</v>
      </c>
      <c r="B30" s="14"/>
      <c r="C30" s="14"/>
      <c r="D30" s="15" t="s">
        <v>13</v>
      </c>
      <c r="E30" s="1"/>
      <c r="F30" s="1" t="s">
        <v>44</v>
      </c>
      <c r="G30" s="1" t="s">
        <v>43</v>
      </c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2.75" customHeight="1" x14ac:dyDescent="0.25">
      <c r="A31" s="6" t="s">
        <v>45</v>
      </c>
      <c r="B31" s="14"/>
      <c r="C31" s="14"/>
      <c r="D31" s="15" t="s">
        <v>13</v>
      </c>
      <c r="E31" s="1"/>
      <c r="F31" s="1" t="s">
        <v>46</v>
      </c>
      <c r="G31" s="1" t="s">
        <v>45</v>
      </c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2.75" customHeight="1" x14ac:dyDescent="0.25">
      <c r="A32" s="1"/>
      <c r="B32" s="10">
        <f t="shared" ref="B32:C32" si="3">+SUM(B26:B31)</f>
        <v>0</v>
      </c>
      <c r="C32" s="10">
        <f t="shared" si="3"/>
        <v>0</v>
      </c>
      <c r="D32" s="18" t="s">
        <v>13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2.75" customHeight="1" x14ac:dyDescent="0.2">
      <c r="A33" s="1"/>
      <c r="B33" s="12"/>
      <c r="C33" s="12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.75" customHeight="1" x14ac:dyDescent="0.25">
      <c r="A34" s="1" t="s">
        <v>47</v>
      </c>
      <c r="B34" s="14"/>
      <c r="C34" s="14"/>
      <c r="D34" s="15" t="s">
        <v>13</v>
      </c>
      <c r="E34" s="1"/>
      <c r="F34" s="1" t="s">
        <v>48</v>
      </c>
      <c r="G34" s="1" t="s">
        <v>47</v>
      </c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.75" customHeight="1" x14ac:dyDescent="0.25">
      <c r="A35" s="1" t="s">
        <v>49</v>
      </c>
      <c r="B35" s="14"/>
      <c r="C35" s="14"/>
      <c r="D35" s="15" t="s">
        <v>13</v>
      </c>
      <c r="E35" s="1"/>
      <c r="F35" s="1" t="s">
        <v>50</v>
      </c>
      <c r="G35" s="1" t="s">
        <v>49</v>
      </c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.75" customHeight="1" x14ac:dyDescent="0.25">
      <c r="A36" s="1"/>
      <c r="B36" s="10">
        <f t="shared" ref="B36:C36" si="4">+SUM(B34:B35)</f>
        <v>0</v>
      </c>
      <c r="C36" s="10">
        <f t="shared" si="4"/>
        <v>0</v>
      </c>
      <c r="D36" s="18" t="s">
        <v>13</v>
      </c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.75" customHeight="1" x14ac:dyDescent="0.2">
      <c r="A37" s="1"/>
      <c r="B37" s="12"/>
      <c r="C37" s="12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.75" customHeight="1" x14ac:dyDescent="0.25">
      <c r="A38" s="19" t="s">
        <v>51</v>
      </c>
      <c r="B38" s="10">
        <f>$B$16-$B$22+$B$32+$B$36</f>
        <v>0</v>
      </c>
      <c r="C38" s="10">
        <f>$C$16-$C$22+$C$32+$C$36</f>
        <v>0</v>
      </c>
      <c r="D38" s="18" t="s">
        <v>13</v>
      </c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 customHeight="1" x14ac:dyDescent="0.2">
      <c r="A39" s="1"/>
      <c r="B39" s="12"/>
      <c r="C39" s="12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 customHeight="1" x14ac:dyDescent="0.2">
      <c r="A40" s="19" t="s">
        <v>52</v>
      </c>
      <c r="B40" s="12"/>
      <c r="C40" s="12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customHeight="1" x14ac:dyDescent="0.25">
      <c r="A41" s="6" t="s">
        <v>52</v>
      </c>
      <c r="B41" s="14"/>
      <c r="C41" s="14"/>
      <c r="D41" s="15" t="s">
        <v>13</v>
      </c>
      <c r="E41" s="1"/>
      <c r="F41" s="1" t="s">
        <v>53</v>
      </c>
      <c r="G41" s="1" t="s">
        <v>52</v>
      </c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customHeight="1" x14ac:dyDescent="0.2">
      <c r="A42" s="1"/>
      <c r="B42" s="12"/>
      <c r="C42" s="12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customHeight="1" x14ac:dyDescent="0.25">
      <c r="A43" s="22" t="s">
        <v>54</v>
      </c>
      <c r="B43" s="10">
        <f>$B$38+'Fjárhagsáætlun 2029 (3 ára)'!_R410A</f>
        <v>0</v>
      </c>
      <c r="C43" s="10">
        <f>$C$38+'Fjárhagsáætlun 2029 (3 ára)'!_R410AB</f>
        <v>0</v>
      </c>
      <c r="D43" s="18" t="s">
        <v>13</v>
      </c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customHeight="1" x14ac:dyDescent="0.2">
      <c r="A44" s="1"/>
      <c r="B44" s="12"/>
      <c r="C44" s="12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customHeight="1" x14ac:dyDescent="0.2">
      <c r="A45" s="1"/>
      <c r="B45" s="12"/>
      <c r="C45" s="12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customHeight="1" x14ac:dyDescent="0.2">
      <c r="A46" s="1"/>
      <c r="B46" s="12"/>
      <c r="C46" s="12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6.25" x14ac:dyDescent="0.4">
      <c r="A47" s="3" t="s">
        <v>55</v>
      </c>
      <c r="B47" s="12"/>
      <c r="C47" s="12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customHeight="1" x14ac:dyDescent="0.25">
      <c r="A48" s="1"/>
      <c r="B48" s="10"/>
      <c r="C48" s="10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customHeight="1" x14ac:dyDescent="0.2">
      <c r="A49" s="23" t="s">
        <v>56</v>
      </c>
      <c r="B49" s="12"/>
      <c r="C49" s="12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x14ac:dyDescent="0.2">
      <c r="A50" s="19" t="s">
        <v>57</v>
      </c>
      <c r="B50" s="12"/>
      <c r="C50" s="12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 x14ac:dyDescent="0.2">
      <c r="A51" s="24" t="s">
        <v>58</v>
      </c>
      <c r="B51" s="12"/>
      <c r="C51" s="12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 x14ac:dyDescent="0.25">
      <c r="A52" s="6" t="s">
        <v>59</v>
      </c>
      <c r="B52" s="14"/>
      <c r="C52" s="14"/>
      <c r="D52" s="15" t="s">
        <v>13</v>
      </c>
      <c r="E52" s="1"/>
      <c r="F52" s="1" t="s">
        <v>60</v>
      </c>
      <c r="G52" s="1" t="s">
        <v>59</v>
      </c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 x14ac:dyDescent="0.25">
      <c r="A53" s="6" t="s">
        <v>61</v>
      </c>
      <c r="B53" s="14"/>
      <c r="C53" s="14"/>
      <c r="D53" s="15" t="s">
        <v>13</v>
      </c>
      <c r="E53" s="1"/>
      <c r="F53" s="1" t="s">
        <v>62</v>
      </c>
      <c r="G53" s="1" t="s">
        <v>61</v>
      </c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 x14ac:dyDescent="0.25">
      <c r="A54" s="6" t="s">
        <v>63</v>
      </c>
      <c r="B54" s="14"/>
      <c r="C54" s="14"/>
      <c r="D54" s="15" t="s">
        <v>13</v>
      </c>
      <c r="E54" s="1"/>
      <c r="F54" s="1" t="s">
        <v>64</v>
      </c>
      <c r="G54" s="1" t="s">
        <v>63</v>
      </c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 x14ac:dyDescent="0.25">
      <c r="A55" s="6" t="s">
        <v>65</v>
      </c>
      <c r="B55" s="14"/>
      <c r="C55" s="14"/>
      <c r="D55" s="15" t="s">
        <v>13</v>
      </c>
      <c r="E55" s="1"/>
      <c r="F55" s="1" t="s">
        <v>66</v>
      </c>
      <c r="G55" s="1" t="s">
        <v>65</v>
      </c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1"/>
      <c r="B56" s="10">
        <f t="shared" ref="B56:C56" si="5">+SUM(B52:B55)</f>
        <v>0</v>
      </c>
      <c r="C56" s="10">
        <f t="shared" si="5"/>
        <v>0</v>
      </c>
      <c r="D56" s="18" t="s">
        <v>13</v>
      </c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">
      <c r="A57" s="24" t="s">
        <v>67</v>
      </c>
      <c r="B57" s="12"/>
      <c r="C57" s="12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5">
      <c r="A58" s="6" t="s">
        <v>68</v>
      </c>
      <c r="B58" s="14"/>
      <c r="C58" s="14"/>
      <c r="D58" s="15" t="s">
        <v>13</v>
      </c>
      <c r="E58" s="1"/>
      <c r="F58" s="1" t="s">
        <v>69</v>
      </c>
      <c r="G58" s="1" t="s">
        <v>68</v>
      </c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5">
      <c r="A59" s="6" t="s">
        <v>70</v>
      </c>
      <c r="B59" s="14"/>
      <c r="C59" s="14"/>
      <c r="D59" s="15" t="s">
        <v>13</v>
      </c>
      <c r="E59" s="1"/>
      <c r="F59" s="1" t="s">
        <v>71</v>
      </c>
      <c r="G59" s="1" t="s">
        <v>70</v>
      </c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5">
      <c r="A60" s="6" t="s">
        <v>72</v>
      </c>
      <c r="B60" s="14"/>
      <c r="C60" s="14"/>
      <c r="D60" s="15" t="s">
        <v>13</v>
      </c>
      <c r="E60" s="1"/>
      <c r="F60" s="1" t="s">
        <v>73</v>
      </c>
      <c r="G60" s="1" t="s">
        <v>72</v>
      </c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5">
      <c r="A61" s="6" t="s">
        <v>74</v>
      </c>
      <c r="B61" s="14"/>
      <c r="C61" s="14"/>
      <c r="D61" s="15" t="s">
        <v>13</v>
      </c>
      <c r="E61" s="1"/>
      <c r="F61" s="1" t="s">
        <v>75</v>
      </c>
      <c r="G61" s="1" t="s">
        <v>74</v>
      </c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5">
      <c r="A62" s="6"/>
      <c r="B62" s="10">
        <f t="shared" ref="B62:C62" si="6">+SUM(B58:B61)</f>
        <v>0</v>
      </c>
      <c r="C62" s="10">
        <f t="shared" si="6"/>
        <v>0</v>
      </c>
      <c r="D62" s="18" t="s">
        <v>13</v>
      </c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6"/>
      <c r="B63" s="12"/>
      <c r="C63" s="12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5">
      <c r="A64" s="22" t="s">
        <v>76</v>
      </c>
      <c r="B64" s="10">
        <f t="shared" ref="B64:C64" si="7">+B62+B56</f>
        <v>0</v>
      </c>
      <c r="C64" s="10">
        <f t="shared" si="7"/>
        <v>0</v>
      </c>
      <c r="D64" s="18" t="s">
        <v>13</v>
      </c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9"/>
      <c r="B65" s="12"/>
      <c r="C65" s="12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9"/>
      <c r="B66" s="12"/>
      <c r="C66" s="12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25" t="s">
        <v>77</v>
      </c>
      <c r="B67" s="12"/>
      <c r="C67" s="12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24" t="s">
        <v>78</v>
      </c>
      <c r="B68" s="12"/>
      <c r="C68" s="12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5">
      <c r="A69" s="6" t="s">
        <v>79</v>
      </c>
      <c r="B69" s="14"/>
      <c r="C69" s="14"/>
      <c r="D69" s="15" t="s">
        <v>13</v>
      </c>
      <c r="E69" s="1"/>
      <c r="F69" s="1" t="s">
        <v>80</v>
      </c>
      <c r="G69" s="1" t="s">
        <v>79</v>
      </c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5">
      <c r="A70" s="6" t="s">
        <v>81</v>
      </c>
      <c r="B70" s="14"/>
      <c r="C70" s="14"/>
      <c r="D70" s="15" t="s">
        <v>13</v>
      </c>
      <c r="E70" s="1"/>
      <c r="F70" s="1" t="s">
        <v>82</v>
      </c>
      <c r="G70" s="1" t="s">
        <v>81</v>
      </c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5">
      <c r="A71" s="6" t="s">
        <v>83</v>
      </c>
      <c r="B71" s="14"/>
      <c r="C71" s="14"/>
      <c r="D71" s="15" t="s">
        <v>13</v>
      </c>
      <c r="E71" s="1"/>
      <c r="F71" s="1" t="s">
        <v>84</v>
      </c>
      <c r="G71" s="1" t="s">
        <v>83</v>
      </c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5">
      <c r="A72" s="6" t="s">
        <v>85</v>
      </c>
      <c r="B72" s="14"/>
      <c r="C72" s="14"/>
      <c r="D72" s="15" t="s">
        <v>13</v>
      </c>
      <c r="E72" s="1"/>
      <c r="F72" s="1" t="s">
        <v>86</v>
      </c>
      <c r="G72" s="1" t="s">
        <v>85</v>
      </c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5">
      <c r="A73" s="6" t="s">
        <v>87</v>
      </c>
      <c r="B73" s="14"/>
      <c r="C73" s="14"/>
      <c r="D73" s="15" t="s">
        <v>13</v>
      </c>
      <c r="E73" s="1"/>
      <c r="F73" s="1" t="s">
        <v>88</v>
      </c>
      <c r="G73" s="1" t="s">
        <v>87</v>
      </c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5">
      <c r="A74" s="6" t="s">
        <v>89</v>
      </c>
      <c r="B74" s="14"/>
      <c r="C74" s="14"/>
      <c r="D74" s="15" t="s">
        <v>13</v>
      </c>
      <c r="E74" s="1"/>
      <c r="F74" s="1" t="s">
        <v>90</v>
      </c>
      <c r="G74" s="1" t="s">
        <v>89</v>
      </c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5">
      <c r="A75" s="1"/>
      <c r="B75" s="10">
        <f t="shared" ref="B75:C75" si="8">+SUM(B69:B74)</f>
        <v>0</v>
      </c>
      <c r="C75" s="10">
        <f t="shared" si="8"/>
        <v>0</v>
      </c>
      <c r="D75" s="18" t="s">
        <v>13</v>
      </c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2"/>
      <c r="C76" s="12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24" t="s">
        <v>91</v>
      </c>
      <c r="B77" s="12"/>
      <c r="C77" s="12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5">
      <c r="A78" s="6" t="s">
        <v>92</v>
      </c>
      <c r="B78" s="14"/>
      <c r="C78" s="14"/>
      <c r="D78" s="15" t="s">
        <v>13</v>
      </c>
      <c r="E78" s="1"/>
      <c r="F78" s="1" t="s">
        <v>93</v>
      </c>
      <c r="G78" s="1" t="s">
        <v>92</v>
      </c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5">
      <c r="A79" s="22" t="s">
        <v>94</v>
      </c>
      <c r="B79" s="10">
        <f t="shared" ref="B79:C79" si="9">+B78+B75</f>
        <v>0</v>
      </c>
      <c r="C79" s="10">
        <f t="shared" si="9"/>
        <v>0</v>
      </c>
      <c r="D79" s="18" t="s">
        <v>13</v>
      </c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5">
      <c r="A80" s="1"/>
      <c r="B80" s="10"/>
      <c r="C80" s="10"/>
      <c r="D80" s="18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5">
      <c r="A81" s="22" t="s">
        <v>95</v>
      </c>
      <c r="B81" s="27">
        <f t="shared" ref="B81:C81" si="10">+B79+B64</f>
        <v>0</v>
      </c>
      <c r="C81" s="27">
        <f t="shared" si="10"/>
        <v>0</v>
      </c>
      <c r="D81" s="18" t="s">
        <v>13</v>
      </c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2"/>
      <c r="C82" s="12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2"/>
      <c r="C83" s="12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9" t="s">
        <v>96</v>
      </c>
      <c r="B84" s="12"/>
      <c r="C84" s="12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9" t="s">
        <v>97</v>
      </c>
      <c r="B85" s="12"/>
      <c r="C85" s="12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5">
      <c r="A86" s="6" t="s">
        <v>98</v>
      </c>
      <c r="B86" s="14"/>
      <c r="C86" s="14"/>
      <c r="D86" s="15" t="s">
        <v>13</v>
      </c>
      <c r="E86" s="1"/>
      <c r="F86" s="1" t="s">
        <v>99</v>
      </c>
      <c r="G86" s="1" t="s">
        <v>98</v>
      </c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5">
      <c r="A87" s="6" t="s">
        <v>49</v>
      </c>
      <c r="B87" s="14"/>
      <c r="C87" s="14"/>
      <c r="D87" s="15" t="s">
        <v>13</v>
      </c>
      <c r="E87" s="1"/>
      <c r="F87" s="1" t="s">
        <v>100</v>
      </c>
      <c r="G87" s="1" t="s">
        <v>49</v>
      </c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5">
      <c r="A88" s="22"/>
      <c r="B88" s="10">
        <f t="shared" ref="B88:C88" si="11">+SUM(B86:B87)</f>
        <v>0</v>
      </c>
      <c r="C88" s="10">
        <f t="shared" si="11"/>
        <v>0</v>
      </c>
      <c r="D88" s="18" t="s">
        <v>13</v>
      </c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2"/>
      <c r="C89" s="12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6" t="s">
        <v>101</v>
      </c>
      <c r="B90" s="12"/>
      <c r="C90" s="12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5">
      <c r="A91" s="6" t="s">
        <v>102</v>
      </c>
      <c r="B91" s="14"/>
      <c r="C91" s="14"/>
      <c r="D91" s="15" t="s">
        <v>13</v>
      </c>
      <c r="E91" s="1"/>
      <c r="F91" s="1" t="s">
        <v>103</v>
      </c>
      <c r="G91" s="1" t="s">
        <v>102</v>
      </c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5">
      <c r="A92" s="6" t="s">
        <v>104</v>
      </c>
      <c r="B92" s="14"/>
      <c r="C92" s="14"/>
      <c r="D92" s="15" t="s">
        <v>13</v>
      </c>
      <c r="E92" s="1"/>
      <c r="F92" s="1" t="s">
        <v>105</v>
      </c>
      <c r="G92" s="1" t="s">
        <v>104</v>
      </c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5">
      <c r="A93" s="1"/>
      <c r="B93" s="10">
        <f t="shared" ref="B93:C93" si="12">+SUM(B91:B92)</f>
        <v>0</v>
      </c>
      <c r="C93" s="10">
        <f t="shared" si="12"/>
        <v>0</v>
      </c>
      <c r="D93" s="18" t="s">
        <v>13</v>
      </c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2"/>
      <c r="C94" s="12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9" t="s">
        <v>106</v>
      </c>
      <c r="B95" s="12"/>
      <c r="C95" s="12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5">
      <c r="A96" s="1" t="s">
        <v>107</v>
      </c>
      <c r="B96" s="14"/>
      <c r="C96" s="14"/>
      <c r="D96" s="15" t="s">
        <v>13</v>
      </c>
      <c r="E96" s="1"/>
      <c r="F96" s="1" t="s">
        <v>108</v>
      </c>
      <c r="G96" s="1" t="s">
        <v>107</v>
      </c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5">
      <c r="A97" s="6" t="s">
        <v>109</v>
      </c>
      <c r="B97" s="14"/>
      <c r="C97" s="14"/>
      <c r="D97" s="15" t="s">
        <v>13</v>
      </c>
      <c r="E97" s="1"/>
      <c r="F97" s="1" t="s">
        <v>110</v>
      </c>
      <c r="G97" s="1" t="s">
        <v>109</v>
      </c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5">
      <c r="A98" s="6" t="s">
        <v>111</v>
      </c>
      <c r="B98" s="14"/>
      <c r="C98" s="14"/>
      <c r="D98" s="15" t="s">
        <v>13</v>
      </c>
      <c r="E98" s="1"/>
      <c r="F98" s="1" t="s">
        <v>112</v>
      </c>
      <c r="G98" s="1" t="s">
        <v>111</v>
      </c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5">
      <c r="A99" s="6" t="s">
        <v>113</v>
      </c>
      <c r="B99" s="14"/>
      <c r="C99" s="14"/>
      <c r="D99" s="15" t="s">
        <v>13</v>
      </c>
      <c r="E99" s="1"/>
      <c r="F99" s="9" t="s">
        <v>114</v>
      </c>
      <c r="G99" s="9" t="s">
        <v>113</v>
      </c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5">
      <c r="A100" s="6" t="s">
        <v>115</v>
      </c>
      <c r="B100" s="14"/>
      <c r="C100" s="14"/>
      <c r="D100" s="15" t="s">
        <v>13</v>
      </c>
      <c r="E100" s="1"/>
      <c r="F100" s="1" t="s">
        <v>116</v>
      </c>
      <c r="G100" s="1" t="s">
        <v>115</v>
      </c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5">
      <c r="A101" s="1"/>
      <c r="B101" s="10">
        <f t="shared" ref="B101:C101" si="13">+SUM(B96:B100)</f>
        <v>0</v>
      </c>
      <c r="C101" s="10">
        <f t="shared" si="13"/>
        <v>0</v>
      </c>
      <c r="D101" s="18" t="s">
        <v>13</v>
      </c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2"/>
      <c r="C102" s="12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2"/>
      <c r="C103" s="12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9" t="s">
        <v>117</v>
      </c>
      <c r="B104" s="12"/>
      <c r="C104" s="12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5">
      <c r="A105" s="6" t="s">
        <v>118</v>
      </c>
      <c r="B105" s="14"/>
      <c r="C105" s="14"/>
      <c r="D105" s="15" t="s">
        <v>13</v>
      </c>
      <c r="E105" s="1"/>
      <c r="F105" s="1" t="s">
        <v>119</v>
      </c>
      <c r="G105" s="1" t="s">
        <v>118</v>
      </c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5">
      <c r="A106" s="6" t="s">
        <v>120</v>
      </c>
      <c r="B106" s="14"/>
      <c r="C106" s="14"/>
      <c r="D106" s="15" t="s">
        <v>13</v>
      </c>
      <c r="E106" s="1"/>
      <c r="F106" s="1" t="s">
        <v>121</v>
      </c>
      <c r="G106" s="1" t="s">
        <v>120</v>
      </c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5">
      <c r="A107" s="6" t="s">
        <v>122</v>
      </c>
      <c r="B107" s="14"/>
      <c r="C107" s="14"/>
      <c r="D107" s="15" t="s">
        <v>13</v>
      </c>
      <c r="E107" s="1"/>
      <c r="F107" s="1" t="s">
        <v>123</v>
      </c>
      <c r="G107" s="1" t="s">
        <v>122</v>
      </c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5">
      <c r="A108" s="6" t="s">
        <v>124</v>
      </c>
      <c r="B108" s="14"/>
      <c r="C108" s="14"/>
      <c r="D108" s="15" t="s">
        <v>13</v>
      </c>
      <c r="E108" s="1"/>
      <c r="F108" s="1" t="s">
        <v>125</v>
      </c>
      <c r="G108" s="1" t="s">
        <v>124</v>
      </c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5">
      <c r="A109" s="6" t="s">
        <v>126</v>
      </c>
      <c r="B109" s="14"/>
      <c r="C109" s="14"/>
      <c r="D109" s="15" t="s">
        <v>13</v>
      </c>
      <c r="E109" s="1"/>
      <c r="F109" s="1" t="s">
        <v>127</v>
      </c>
      <c r="G109" s="1" t="s">
        <v>126</v>
      </c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5">
      <c r="A110" s="6" t="s">
        <v>128</v>
      </c>
      <c r="B110" s="14"/>
      <c r="C110" s="14"/>
      <c r="D110" s="15" t="s">
        <v>13</v>
      </c>
      <c r="E110" s="1"/>
      <c r="F110" s="1" t="s">
        <v>129</v>
      </c>
      <c r="G110" s="1" t="s">
        <v>130</v>
      </c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5">
      <c r="A111" s="6" t="s">
        <v>131</v>
      </c>
      <c r="B111" s="14"/>
      <c r="C111" s="14"/>
      <c r="D111" s="15" t="s">
        <v>13</v>
      </c>
      <c r="E111" s="1"/>
      <c r="F111" s="1" t="s">
        <v>132</v>
      </c>
      <c r="G111" s="1" t="s">
        <v>131</v>
      </c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5">
      <c r="A112" s="1"/>
      <c r="B112" s="10">
        <f t="shared" ref="B112:C112" si="14">+SUM(B105:B111)</f>
        <v>0</v>
      </c>
      <c r="C112" s="10">
        <f t="shared" si="14"/>
        <v>0</v>
      </c>
      <c r="D112" s="18" t="s">
        <v>13</v>
      </c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2"/>
      <c r="C113" s="12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2"/>
      <c r="C114" s="12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5">
      <c r="A115" s="22" t="s">
        <v>96</v>
      </c>
      <c r="B115" s="27">
        <f>+$B$112+$B$101+$B$93+$B$88</f>
        <v>0</v>
      </c>
      <c r="C115" s="27">
        <f>+$C$112+$C$101+$C$93+$C$88</f>
        <v>0</v>
      </c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2"/>
      <c r="C116" s="12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2"/>
      <c r="C117" s="12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2"/>
      <c r="C118" s="12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26.25" x14ac:dyDescent="0.4">
      <c r="A119" s="3" t="s">
        <v>133</v>
      </c>
      <c r="B119" s="12"/>
      <c r="C119" s="12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5">
      <c r="A120" s="1"/>
      <c r="B120" s="10"/>
      <c r="C120" s="10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9" t="s">
        <v>134</v>
      </c>
      <c r="B121" s="12"/>
      <c r="C121" s="12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5">
      <c r="A122" s="6" t="s">
        <v>135</v>
      </c>
      <c r="B122" s="14"/>
      <c r="C122" s="14"/>
      <c r="D122" s="15" t="s">
        <v>13</v>
      </c>
      <c r="E122" s="1"/>
      <c r="F122" s="1" t="s">
        <v>136</v>
      </c>
      <c r="G122" s="1" t="s">
        <v>135</v>
      </c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2"/>
      <c r="C123" s="12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24" t="s">
        <v>137</v>
      </c>
      <c r="B124" s="12"/>
      <c r="C124" s="12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5">
      <c r="A125" s="6" t="s">
        <v>138</v>
      </c>
      <c r="B125" s="14"/>
      <c r="C125" s="14"/>
      <c r="D125" s="15" t="s">
        <v>13</v>
      </c>
      <c r="E125" s="1"/>
      <c r="F125" s="1" t="s">
        <v>139</v>
      </c>
      <c r="G125" s="1" t="s">
        <v>138</v>
      </c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5">
      <c r="A126" s="6" t="s">
        <v>140</v>
      </c>
      <c r="B126" s="14"/>
      <c r="C126" s="14"/>
      <c r="D126" s="15" t="s">
        <v>13</v>
      </c>
      <c r="E126" s="1"/>
      <c r="F126" s="1" t="s">
        <v>141</v>
      </c>
      <c r="G126" s="1" t="s">
        <v>140</v>
      </c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5">
      <c r="A127" s="6" t="s">
        <v>142</v>
      </c>
      <c r="B127" s="14"/>
      <c r="C127" s="14"/>
      <c r="D127" s="15" t="s">
        <v>13</v>
      </c>
      <c r="E127" s="1"/>
      <c r="F127" s="1" t="s">
        <v>143</v>
      </c>
      <c r="G127" s="1" t="s">
        <v>142</v>
      </c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5">
      <c r="A128" s="6" t="s">
        <v>144</v>
      </c>
      <c r="B128" s="14"/>
      <c r="C128" s="14"/>
      <c r="D128" s="15" t="s">
        <v>13</v>
      </c>
      <c r="E128" s="1"/>
      <c r="F128" s="1" t="s">
        <v>145</v>
      </c>
      <c r="G128" s="1" t="s">
        <v>144</v>
      </c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5">
      <c r="A129" s="6" t="s">
        <v>146</v>
      </c>
      <c r="B129" s="14"/>
      <c r="C129" s="14"/>
      <c r="D129" s="15" t="s">
        <v>13</v>
      </c>
      <c r="E129" s="1"/>
      <c r="F129" s="1" t="s">
        <v>147</v>
      </c>
      <c r="G129" s="1" t="s">
        <v>146</v>
      </c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5">
      <c r="A130" s="6" t="s">
        <v>148</v>
      </c>
      <c r="B130" s="14"/>
      <c r="C130" s="14"/>
      <c r="D130" s="15" t="s">
        <v>13</v>
      </c>
      <c r="E130" s="1"/>
      <c r="F130" s="1" t="s">
        <v>149</v>
      </c>
      <c r="G130" s="1" t="s">
        <v>148</v>
      </c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5">
      <c r="A131" s="1"/>
      <c r="B131" s="10">
        <f t="shared" ref="B131:C131" si="15">+SUM(B125:B130)</f>
        <v>0</v>
      </c>
      <c r="C131" s="10">
        <f t="shared" si="15"/>
        <v>0</v>
      </c>
      <c r="D131" s="18" t="s">
        <v>13</v>
      </c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2"/>
      <c r="C132" s="12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5">
      <c r="A133" s="22" t="s">
        <v>150</v>
      </c>
      <c r="B133" s="10">
        <f>+B131+'Fjárhagsáætlun 2029 (3 ára)'!_S110A</f>
        <v>0</v>
      </c>
      <c r="C133" s="10">
        <f>+C131+'Fjárhagsáætlun 2029 (3 ára)'!_S110AB</f>
        <v>0</v>
      </c>
      <c r="D133" s="18" t="s">
        <v>13</v>
      </c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2"/>
      <c r="C134" s="12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24" t="s">
        <v>151</v>
      </c>
      <c r="B135" s="12"/>
      <c r="C135" s="12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5">
      <c r="A136" s="6" t="s">
        <v>152</v>
      </c>
      <c r="B136" s="14"/>
      <c r="C136" s="14"/>
      <c r="D136" s="15" t="s">
        <v>13</v>
      </c>
      <c r="E136" s="1"/>
      <c r="F136" s="1" t="s">
        <v>153</v>
      </c>
      <c r="G136" s="1" t="s">
        <v>152</v>
      </c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5">
      <c r="A137" s="6" t="s">
        <v>154</v>
      </c>
      <c r="B137" s="14"/>
      <c r="C137" s="14"/>
      <c r="D137" s="15" t="s">
        <v>13</v>
      </c>
      <c r="E137" s="1"/>
      <c r="F137" s="1" t="s">
        <v>155</v>
      </c>
      <c r="G137" s="1" t="s">
        <v>154</v>
      </c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5">
      <c r="A138" s="6" t="s">
        <v>156</v>
      </c>
      <c r="B138" s="14"/>
      <c r="C138" s="14"/>
      <c r="D138" s="15" t="s">
        <v>13</v>
      </c>
      <c r="E138" s="1"/>
      <c r="F138" s="1" t="s">
        <v>157</v>
      </c>
      <c r="G138" s="1" t="s">
        <v>156</v>
      </c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5">
      <c r="A139" s="6" t="s">
        <v>158</v>
      </c>
      <c r="B139" s="14"/>
      <c r="C139" s="14"/>
      <c r="D139" s="15" t="s">
        <v>13</v>
      </c>
      <c r="E139" s="1"/>
      <c r="F139" s="1" t="s">
        <v>159</v>
      </c>
      <c r="G139" s="1" t="s">
        <v>158</v>
      </c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5">
      <c r="A140" s="6" t="s">
        <v>160</v>
      </c>
      <c r="B140" s="14"/>
      <c r="C140" s="14"/>
      <c r="D140" s="15" t="s">
        <v>13</v>
      </c>
      <c r="E140" s="1"/>
      <c r="F140" s="1" t="s">
        <v>161</v>
      </c>
      <c r="G140" s="1" t="s">
        <v>160</v>
      </c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5">
      <c r="A141" s="6" t="s">
        <v>162</v>
      </c>
      <c r="B141" s="14"/>
      <c r="C141" s="14"/>
      <c r="D141" s="15" t="s">
        <v>13</v>
      </c>
      <c r="E141" s="1"/>
      <c r="F141" s="1" t="s">
        <v>163</v>
      </c>
      <c r="G141" s="1" t="s">
        <v>162</v>
      </c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5">
      <c r="A142" s="1"/>
      <c r="B142" s="10">
        <f t="shared" ref="B142:C142" si="16">+SUM(B136:B141)</f>
        <v>0</v>
      </c>
      <c r="C142" s="10">
        <f t="shared" si="16"/>
        <v>0</v>
      </c>
      <c r="D142" s="18" t="s">
        <v>13</v>
      </c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2"/>
      <c r="C143" s="12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5">
      <c r="A144" s="22" t="s">
        <v>164</v>
      </c>
      <c r="B144" s="10">
        <f t="shared" ref="B144:C144" si="17">+B133+B142</f>
        <v>0</v>
      </c>
      <c r="C144" s="10">
        <f t="shared" si="17"/>
        <v>0</v>
      </c>
      <c r="D144" s="18" t="s">
        <v>13</v>
      </c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2"/>
      <c r="C145" s="12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2"/>
      <c r="C146" s="12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9" t="s">
        <v>165</v>
      </c>
      <c r="B147" s="12"/>
      <c r="C147" s="12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5">
      <c r="A148" s="6" t="s">
        <v>166</v>
      </c>
      <c r="B148" s="14"/>
      <c r="C148" s="14"/>
      <c r="D148" s="15" t="s">
        <v>13</v>
      </c>
      <c r="E148" s="1"/>
      <c r="F148" s="1" t="s">
        <v>167</v>
      </c>
      <c r="G148" s="1" t="s">
        <v>166</v>
      </c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5">
      <c r="A149" s="6" t="s">
        <v>168</v>
      </c>
      <c r="B149" s="14"/>
      <c r="C149" s="14"/>
      <c r="D149" s="15" t="s">
        <v>13</v>
      </c>
      <c r="E149" s="1"/>
      <c r="F149" s="1" t="s">
        <v>169</v>
      </c>
      <c r="G149" s="1" t="s">
        <v>168</v>
      </c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5">
      <c r="A150" s="6" t="s">
        <v>170</v>
      </c>
      <c r="B150" s="14"/>
      <c r="C150" s="14"/>
      <c r="D150" s="15" t="s">
        <v>13</v>
      </c>
      <c r="E150" s="1"/>
      <c r="F150" s="1" t="s">
        <v>171</v>
      </c>
      <c r="G150" s="1" t="s">
        <v>170</v>
      </c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5">
      <c r="A151" s="6" t="s">
        <v>172</v>
      </c>
      <c r="B151" s="14"/>
      <c r="C151" s="14"/>
      <c r="D151" s="15" t="s">
        <v>13</v>
      </c>
      <c r="E151" s="1"/>
      <c r="F151" s="1" t="s">
        <v>173</v>
      </c>
      <c r="G151" s="1" t="s">
        <v>172</v>
      </c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5">
      <c r="A152" s="6" t="s">
        <v>174</v>
      </c>
      <c r="B152" s="14"/>
      <c r="C152" s="14"/>
      <c r="D152" s="15" t="s">
        <v>13</v>
      </c>
      <c r="E152" s="1"/>
      <c r="F152" s="1" t="s">
        <v>175</v>
      </c>
      <c r="G152" s="1" t="s">
        <v>174</v>
      </c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5">
      <c r="A153" s="6" t="s">
        <v>144</v>
      </c>
      <c r="B153" s="14"/>
      <c r="C153" s="14"/>
      <c r="D153" s="15" t="s">
        <v>13</v>
      </c>
      <c r="E153" s="1"/>
      <c r="F153" s="1" t="s">
        <v>176</v>
      </c>
      <c r="G153" s="1" t="s">
        <v>144</v>
      </c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5">
      <c r="A154" s="6" t="s">
        <v>177</v>
      </c>
      <c r="B154" s="14"/>
      <c r="C154" s="14"/>
      <c r="D154" s="15" t="s">
        <v>13</v>
      </c>
      <c r="E154" s="1"/>
      <c r="F154" s="1" t="s">
        <v>178</v>
      </c>
      <c r="G154" s="1" t="s">
        <v>177</v>
      </c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5">
      <c r="A155" s="6" t="s">
        <v>179</v>
      </c>
      <c r="B155" s="14"/>
      <c r="C155" s="14"/>
      <c r="D155" s="15" t="s">
        <v>13</v>
      </c>
      <c r="E155" s="1"/>
      <c r="F155" s="1" t="s">
        <v>180</v>
      </c>
      <c r="G155" s="1" t="s">
        <v>179</v>
      </c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5">
      <c r="A156" s="6" t="s">
        <v>181</v>
      </c>
      <c r="B156" s="14"/>
      <c r="C156" s="14"/>
      <c r="D156" s="15" t="s">
        <v>13</v>
      </c>
      <c r="E156" s="1"/>
      <c r="F156" s="1" t="s">
        <v>182</v>
      </c>
      <c r="G156" s="1" t="s">
        <v>181</v>
      </c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5">
      <c r="A157" s="6" t="s">
        <v>183</v>
      </c>
      <c r="B157" s="14"/>
      <c r="C157" s="14"/>
      <c r="D157" s="15" t="s">
        <v>13</v>
      </c>
      <c r="E157" s="1"/>
      <c r="F157" s="1" t="s">
        <v>184</v>
      </c>
      <c r="G157" s="1" t="s">
        <v>183</v>
      </c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5">
      <c r="A158" s="22" t="s">
        <v>185</v>
      </c>
      <c r="B158" s="10">
        <f t="shared" ref="B158:C158" si="18">+SUM(B148:B157)</f>
        <v>0</v>
      </c>
      <c r="C158" s="10">
        <f t="shared" si="18"/>
        <v>0</v>
      </c>
      <c r="D158" s="18" t="s">
        <v>13</v>
      </c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2"/>
      <c r="C159" s="12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2"/>
      <c r="C160" s="12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9" t="s">
        <v>186</v>
      </c>
      <c r="B161" s="12"/>
      <c r="C161" s="12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5">
      <c r="A162" s="6" t="s">
        <v>187</v>
      </c>
      <c r="B162" s="14"/>
      <c r="C162" s="14"/>
      <c r="D162" s="15" t="s">
        <v>13</v>
      </c>
      <c r="E162" s="1"/>
      <c r="F162" s="1" t="s">
        <v>188</v>
      </c>
      <c r="G162" s="1" t="s">
        <v>187</v>
      </c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5">
      <c r="A163" s="6" t="s">
        <v>189</v>
      </c>
      <c r="B163" s="14"/>
      <c r="C163" s="14"/>
      <c r="D163" s="15" t="s">
        <v>13</v>
      </c>
      <c r="E163" s="1"/>
      <c r="F163" s="1" t="s">
        <v>190</v>
      </c>
      <c r="G163" s="1" t="s">
        <v>189</v>
      </c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5">
      <c r="A164" s="6" t="s">
        <v>191</v>
      </c>
      <c r="B164" s="14"/>
      <c r="C164" s="14"/>
      <c r="D164" s="15" t="s">
        <v>13</v>
      </c>
      <c r="E164" s="1"/>
      <c r="F164" s="1" t="s">
        <v>192</v>
      </c>
      <c r="G164" s="1" t="s">
        <v>191</v>
      </c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5">
      <c r="A165" s="6" t="s">
        <v>193</v>
      </c>
      <c r="B165" s="14"/>
      <c r="C165" s="14"/>
      <c r="D165" s="15" t="s">
        <v>13</v>
      </c>
      <c r="E165" s="1"/>
      <c r="F165" s="1" t="s">
        <v>194</v>
      </c>
      <c r="G165" s="1" t="s">
        <v>193</v>
      </c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5">
      <c r="A166" s="6" t="s">
        <v>195</v>
      </c>
      <c r="B166" s="14"/>
      <c r="C166" s="14"/>
      <c r="D166" s="15" t="s">
        <v>13</v>
      </c>
      <c r="E166" s="1"/>
      <c r="F166" s="1" t="s">
        <v>196</v>
      </c>
      <c r="G166" s="1" t="s">
        <v>195</v>
      </c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5">
      <c r="A167" s="6" t="s">
        <v>197</v>
      </c>
      <c r="B167" s="14"/>
      <c r="C167" s="14"/>
      <c r="D167" s="15" t="s">
        <v>13</v>
      </c>
      <c r="E167" s="1"/>
      <c r="F167" s="1" t="s">
        <v>198</v>
      </c>
      <c r="G167" s="1" t="s">
        <v>197</v>
      </c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5">
      <c r="A168" s="6" t="s">
        <v>199</v>
      </c>
      <c r="B168" s="14"/>
      <c r="C168" s="14"/>
      <c r="D168" s="15" t="s">
        <v>13</v>
      </c>
      <c r="E168" s="1"/>
      <c r="F168" s="1" t="s">
        <v>200</v>
      </c>
      <c r="G168" s="1" t="s">
        <v>199</v>
      </c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5">
      <c r="A169" s="22" t="s">
        <v>201</v>
      </c>
      <c r="B169" s="10">
        <f t="shared" ref="B169:C169" si="19">+SUM(B162:B168)</f>
        <v>0</v>
      </c>
      <c r="C169" s="10">
        <f t="shared" si="19"/>
        <v>0</v>
      </c>
      <c r="D169" s="18" t="s">
        <v>13</v>
      </c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2"/>
      <c r="C170" s="12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2"/>
      <c r="C171" s="12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5">
      <c r="A172" s="19" t="s">
        <v>202</v>
      </c>
      <c r="B172" s="10">
        <f t="shared" ref="B172:C172" si="20">+B144+B158+B169</f>
        <v>0</v>
      </c>
      <c r="C172" s="10">
        <f t="shared" si="20"/>
        <v>0</v>
      </c>
      <c r="D172" s="18" t="s">
        <v>13</v>
      </c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2"/>
      <c r="C173" s="12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5">
      <c r="A174" s="6" t="s">
        <v>203</v>
      </c>
      <c r="B174" s="14"/>
      <c r="C174" s="14"/>
      <c r="D174" s="15" t="s">
        <v>13</v>
      </c>
      <c r="E174" s="1"/>
      <c r="F174" s="1" t="s">
        <v>204</v>
      </c>
      <c r="G174" s="1" t="s">
        <v>203</v>
      </c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5">
      <c r="A175" s="19" t="s">
        <v>205</v>
      </c>
      <c r="B175" s="10">
        <f t="shared" ref="B175:C175" si="21">+B174+B172</f>
        <v>0</v>
      </c>
      <c r="C175" s="10">
        <f t="shared" si="21"/>
        <v>0</v>
      </c>
      <c r="D175" s="18" t="s">
        <v>13</v>
      </c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2"/>
      <c r="C176" s="12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2"/>
      <c r="C177" s="12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2"/>
      <c r="C178" s="12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25.5" customHeight="1" x14ac:dyDescent="0.4">
      <c r="A179" s="3" t="s">
        <v>206</v>
      </c>
      <c r="B179" s="12"/>
      <c r="C179" s="12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5">
      <c r="A180" s="1" t="s">
        <v>207</v>
      </c>
      <c r="B180" s="12">
        <f t="shared" ref="B180:C180" si="22">+B93+B101+B112</f>
        <v>0</v>
      </c>
      <c r="C180" s="12">
        <f t="shared" si="22"/>
        <v>0</v>
      </c>
      <c r="D180" s="15" t="s">
        <v>13</v>
      </c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2"/>
      <c r="C181" s="12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5">
      <c r="A182" s="4" t="s">
        <v>208</v>
      </c>
      <c r="B182" s="12"/>
      <c r="C182" s="12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5">
      <c r="A183" s="1" t="s">
        <v>209</v>
      </c>
      <c r="B183" s="14"/>
      <c r="C183" s="14"/>
      <c r="D183" s="15" t="s">
        <v>13</v>
      </c>
      <c r="E183" s="1"/>
      <c r="F183" s="9" t="s">
        <v>210</v>
      </c>
      <c r="G183" s="9" t="s">
        <v>209</v>
      </c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5">
      <c r="A184" s="1" t="s">
        <v>211</v>
      </c>
      <c r="B184" s="14"/>
      <c r="C184" s="14"/>
      <c r="D184" s="15" t="s">
        <v>13</v>
      </c>
      <c r="E184" s="1"/>
      <c r="F184" s="9" t="s">
        <v>212</v>
      </c>
      <c r="G184" s="9" t="s">
        <v>211</v>
      </c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5">
      <c r="A185" s="1" t="s">
        <v>77</v>
      </c>
      <c r="B185" s="12">
        <f t="shared" ref="B185:C185" si="23">+B79</f>
        <v>0</v>
      </c>
      <c r="C185" s="12">
        <f t="shared" si="23"/>
        <v>0</v>
      </c>
      <c r="D185" s="15" t="s">
        <v>13</v>
      </c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5">
      <c r="A186" s="1" t="s">
        <v>213</v>
      </c>
      <c r="B186" s="14"/>
      <c r="C186" s="14"/>
      <c r="D186" s="15" t="s">
        <v>13</v>
      </c>
      <c r="E186" s="1"/>
      <c r="F186" s="9" t="s">
        <v>214</v>
      </c>
      <c r="G186" s="9" t="s">
        <v>213</v>
      </c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5">
      <c r="A187" s="1"/>
      <c r="B187" s="10">
        <f t="shared" ref="B187:C187" si="24">+SUM(B183:B186)</f>
        <v>0</v>
      </c>
      <c r="C187" s="10">
        <f t="shared" si="24"/>
        <v>0</v>
      </c>
      <c r="D187" s="18" t="s">
        <v>13</v>
      </c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2"/>
      <c r="C188" s="12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5">
      <c r="A189" s="4" t="s">
        <v>215</v>
      </c>
      <c r="B189" s="12"/>
      <c r="C189" s="12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5">
      <c r="A190" s="1" t="s">
        <v>216</v>
      </c>
      <c r="B190" s="14"/>
      <c r="C190" s="14"/>
      <c r="D190" s="15" t="s">
        <v>13</v>
      </c>
      <c r="E190" s="1"/>
      <c r="F190" s="9" t="s">
        <v>217</v>
      </c>
      <c r="G190" s="9" t="s">
        <v>216</v>
      </c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5">
      <c r="A191" s="1" t="s">
        <v>218</v>
      </c>
      <c r="B191" s="14"/>
      <c r="C191" s="14"/>
      <c r="D191" s="15" t="s">
        <v>13</v>
      </c>
      <c r="E191" s="1"/>
      <c r="F191" s="9" t="s">
        <v>219</v>
      </c>
      <c r="G191" s="9" t="s">
        <v>218</v>
      </c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5">
      <c r="A192" s="1" t="s">
        <v>220</v>
      </c>
      <c r="B192" s="14"/>
      <c r="C192" s="14"/>
      <c r="D192" s="15" t="s">
        <v>13</v>
      </c>
      <c r="E192" s="1"/>
      <c r="F192" s="9" t="s">
        <v>221</v>
      </c>
      <c r="G192" s="9" t="s">
        <v>220</v>
      </c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5">
      <c r="A193" s="1" t="s">
        <v>222</v>
      </c>
      <c r="B193" s="14"/>
      <c r="C193" s="14"/>
      <c r="D193" s="15" t="s">
        <v>13</v>
      </c>
      <c r="E193" s="1"/>
      <c r="F193" s="9" t="s">
        <v>223</v>
      </c>
      <c r="G193" s="9" t="s">
        <v>222</v>
      </c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5">
      <c r="A194" s="1"/>
      <c r="B194" s="10">
        <f t="shared" ref="B194:C194" si="25">+SUM(B190:B193)</f>
        <v>0</v>
      </c>
      <c r="C194" s="10">
        <f t="shared" si="25"/>
        <v>0</v>
      </c>
      <c r="D194" s="18" t="s">
        <v>13</v>
      </c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2"/>
      <c r="C195" s="12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5">
      <c r="A196" s="1" t="s">
        <v>224</v>
      </c>
      <c r="B196" s="10">
        <f t="shared" ref="B196:C196" si="26">+B16</f>
        <v>0</v>
      </c>
      <c r="C196" s="10">
        <f t="shared" si="26"/>
        <v>0</v>
      </c>
      <c r="D196" s="18" t="s">
        <v>13</v>
      </c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2"/>
      <c r="C197" s="12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5">
      <c r="A198" s="4" t="s">
        <v>225</v>
      </c>
      <c r="B198" s="29" t="str">
        <f t="shared" ref="B198:C198" si="27">+IFERROR((B180-B187-SUM(B192:B193))/(B196-SUM(B190:B191)),"0")</f>
        <v>0</v>
      </c>
      <c r="C198" s="29" t="str">
        <f t="shared" si="27"/>
        <v>0</v>
      </c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5"/>
      <c r="C199" s="5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5"/>
      <c r="C200" s="5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5"/>
      <c r="C201" s="5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5"/>
      <c r="C202" s="5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5"/>
      <c r="C203" s="5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5"/>
      <c r="C204" s="5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5"/>
      <c r="C205" s="5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5"/>
      <c r="C206" s="5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5"/>
      <c r="C207" s="5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5"/>
      <c r="C208" s="5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5"/>
      <c r="C209" s="5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5"/>
      <c r="C210" s="5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5"/>
      <c r="C211" s="5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5"/>
      <c r="C212" s="5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5"/>
      <c r="C213" s="5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5"/>
      <c r="C214" s="5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5"/>
      <c r="C215" s="5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5"/>
      <c r="C216" s="5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5"/>
      <c r="C217" s="5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5"/>
      <c r="C218" s="5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5"/>
      <c r="C219" s="5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5"/>
      <c r="C220" s="5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5"/>
      <c r="C221" s="5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5"/>
      <c r="C222" s="5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5"/>
      <c r="C223" s="5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5"/>
      <c r="C224" s="5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5"/>
      <c r="C225" s="5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5"/>
      <c r="C226" s="5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5"/>
      <c r="C227" s="5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5"/>
      <c r="C228" s="5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5"/>
      <c r="C229" s="5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5"/>
      <c r="C230" s="5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5"/>
      <c r="C231" s="5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5"/>
      <c r="C232" s="5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5"/>
      <c r="C233" s="5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5"/>
      <c r="C234" s="5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5"/>
      <c r="C235" s="5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5"/>
      <c r="C236" s="5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5"/>
      <c r="C237" s="5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5"/>
      <c r="C238" s="5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5"/>
      <c r="C239" s="5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5"/>
      <c r="C240" s="5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5"/>
      <c r="C241" s="5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5"/>
      <c r="C242" s="5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5"/>
      <c r="C243" s="5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5"/>
      <c r="C244" s="5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5"/>
      <c r="C245" s="5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5"/>
      <c r="C246" s="5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5"/>
      <c r="C247" s="5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5"/>
      <c r="C248" s="5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5"/>
      <c r="C249" s="5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5"/>
      <c r="C250" s="5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5"/>
      <c r="C251" s="5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5"/>
      <c r="C252" s="5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2">
      <c r="A253" s="1"/>
      <c r="B253" s="5"/>
      <c r="C253" s="5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2">
      <c r="A254" s="1"/>
      <c r="B254" s="5"/>
      <c r="C254" s="5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2">
      <c r="A255" s="1"/>
      <c r="B255" s="5"/>
      <c r="C255" s="5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2">
      <c r="A256" s="1"/>
      <c r="B256" s="5"/>
      <c r="C256" s="5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2">
      <c r="A257" s="1"/>
      <c r="B257" s="5"/>
      <c r="C257" s="5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2">
      <c r="A258" s="1"/>
      <c r="B258" s="5"/>
      <c r="C258" s="5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2">
      <c r="A259" s="1"/>
      <c r="B259" s="5"/>
      <c r="C259" s="5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2">
      <c r="A260" s="1"/>
      <c r="B260" s="5"/>
      <c r="C260" s="5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2">
      <c r="A261" s="1"/>
      <c r="B261" s="5"/>
      <c r="C261" s="5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2">
      <c r="A262" s="1"/>
      <c r="B262" s="5"/>
      <c r="C262" s="5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2">
      <c r="A263" s="1"/>
      <c r="B263" s="5"/>
      <c r="C263" s="5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2">
      <c r="A264" s="1"/>
      <c r="B264" s="5"/>
      <c r="C264" s="5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2">
      <c r="A265" s="1"/>
      <c r="B265" s="5"/>
      <c r="C265" s="5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2">
      <c r="A266" s="1"/>
      <c r="B266" s="5"/>
      <c r="C266" s="5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2">
      <c r="A267" s="1"/>
      <c r="B267" s="5"/>
      <c r="C267" s="5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2">
      <c r="A268" s="1"/>
      <c r="B268" s="5"/>
      <c r="C268" s="5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2">
      <c r="A269" s="1"/>
      <c r="B269" s="5"/>
      <c r="C269" s="5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2">
      <c r="A270" s="1"/>
      <c r="B270" s="5"/>
      <c r="C270" s="5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2">
      <c r="A271" s="1"/>
      <c r="B271" s="5"/>
      <c r="C271" s="5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2">
      <c r="A272" s="1"/>
      <c r="B272" s="5"/>
      <c r="C272" s="5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2">
      <c r="A273" s="1"/>
      <c r="B273" s="5"/>
      <c r="C273" s="5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2">
      <c r="A274" s="1"/>
      <c r="B274" s="5"/>
      <c r="C274" s="5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2">
      <c r="A275" s="1"/>
      <c r="B275" s="5"/>
      <c r="C275" s="5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2">
      <c r="A276" s="1"/>
      <c r="B276" s="5"/>
      <c r="C276" s="5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2">
      <c r="A277" s="1"/>
      <c r="B277" s="5"/>
      <c r="C277" s="5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2">
      <c r="A278" s="1"/>
      <c r="B278" s="5"/>
      <c r="C278" s="5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2">
      <c r="A279" s="1"/>
      <c r="B279" s="5"/>
      <c r="C279" s="5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2">
      <c r="A280" s="1"/>
      <c r="B280" s="5"/>
      <c r="C280" s="5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2">
      <c r="A281" s="1"/>
      <c r="B281" s="5"/>
      <c r="C281" s="5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2">
      <c r="A282" s="1"/>
      <c r="B282" s="5"/>
      <c r="C282" s="5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2">
      <c r="A283" s="1"/>
      <c r="B283" s="5"/>
      <c r="C283" s="5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2">
      <c r="A284" s="1"/>
      <c r="B284" s="5"/>
      <c r="C284" s="5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2">
      <c r="A285" s="1"/>
      <c r="B285" s="5"/>
      <c r="C285" s="5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2">
      <c r="A286" s="1"/>
      <c r="B286" s="5"/>
      <c r="C286" s="5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2">
      <c r="A287" s="1"/>
      <c r="B287" s="5"/>
      <c r="C287" s="5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2">
      <c r="A288" s="1"/>
      <c r="B288" s="5"/>
      <c r="C288" s="5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2">
      <c r="A289" s="1"/>
      <c r="B289" s="5"/>
      <c r="C289" s="5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2">
      <c r="A290" s="1"/>
      <c r="B290" s="5"/>
      <c r="C290" s="5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2">
      <c r="A291" s="1"/>
      <c r="B291" s="5"/>
      <c r="C291" s="5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2">
      <c r="A292" s="1"/>
      <c r="B292" s="5"/>
      <c r="C292" s="5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2">
      <c r="A293" s="1"/>
      <c r="B293" s="5"/>
      <c r="C293" s="5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2">
      <c r="A294" s="1"/>
      <c r="B294" s="5"/>
      <c r="C294" s="5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2">
      <c r="A295" s="1"/>
      <c r="B295" s="5"/>
      <c r="C295" s="5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2">
      <c r="A296" s="1"/>
      <c r="B296" s="5"/>
      <c r="C296" s="5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2">
      <c r="A297" s="1"/>
      <c r="B297" s="5"/>
      <c r="C297" s="5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2">
      <c r="A298" s="1"/>
      <c r="B298" s="5"/>
      <c r="C298" s="5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2">
      <c r="A299" s="1"/>
      <c r="B299" s="5"/>
      <c r="C299" s="5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2">
      <c r="A300" s="1"/>
      <c r="B300" s="5"/>
      <c r="C300" s="5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2">
      <c r="A301" s="1"/>
      <c r="B301" s="5"/>
      <c r="C301" s="5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2">
      <c r="A302" s="1"/>
      <c r="B302" s="5"/>
      <c r="C302" s="5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2">
      <c r="A303" s="1"/>
      <c r="B303" s="5"/>
      <c r="C303" s="5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2">
      <c r="A304" s="1"/>
      <c r="B304" s="5"/>
      <c r="C304" s="5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2">
      <c r="A305" s="1"/>
      <c r="B305" s="5"/>
      <c r="C305" s="5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2">
      <c r="A306" s="1"/>
      <c r="B306" s="5"/>
      <c r="C306" s="5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2">
      <c r="A307" s="1"/>
      <c r="B307" s="5"/>
      <c r="C307" s="5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2">
      <c r="A308" s="1"/>
      <c r="B308" s="5"/>
      <c r="C308" s="5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2">
      <c r="A309" s="1"/>
      <c r="B309" s="5"/>
      <c r="C309" s="5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2">
      <c r="A310" s="1"/>
      <c r="B310" s="5"/>
      <c r="C310" s="5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2">
      <c r="A311" s="1"/>
      <c r="B311" s="5"/>
      <c r="C311" s="5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2">
      <c r="A312" s="1"/>
      <c r="B312" s="5"/>
      <c r="C312" s="5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2">
      <c r="A313" s="1"/>
      <c r="B313" s="5"/>
      <c r="C313" s="5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2">
      <c r="A314" s="1"/>
      <c r="B314" s="5"/>
      <c r="C314" s="5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2">
      <c r="A315" s="1"/>
      <c r="B315" s="5"/>
      <c r="C315" s="5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2">
      <c r="A316" s="1"/>
      <c r="B316" s="5"/>
      <c r="C316" s="5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2">
      <c r="A317" s="1"/>
      <c r="B317" s="5"/>
      <c r="C317" s="5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2">
      <c r="A318" s="1"/>
      <c r="B318" s="5"/>
      <c r="C318" s="5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2">
      <c r="A319" s="1"/>
      <c r="B319" s="5"/>
      <c r="C319" s="5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2">
      <c r="A320" s="1"/>
      <c r="B320" s="5"/>
      <c r="C320" s="5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2">
      <c r="A321" s="1"/>
      <c r="B321" s="5"/>
      <c r="C321" s="5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2">
      <c r="A322" s="1"/>
      <c r="B322" s="5"/>
      <c r="C322" s="5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2">
      <c r="A323" s="1"/>
      <c r="B323" s="5"/>
      <c r="C323" s="5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2">
      <c r="A324" s="1"/>
      <c r="B324" s="5"/>
      <c r="C324" s="5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2">
      <c r="A325" s="1"/>
      <c r="B325" s="5"/>
      <c r="C325" s="5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2">
      <c r="A326" s="1"/>
      <c r="B326" s="5"/>
      <c r="C326" s="5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2">
      <c r="A327" s="1"/>
      <c r="B327" s="5"/>
      <c r="C327" s="5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2">
      <c r="A328" s="1"/>
      <c r="B328" s="5"/>
      <c r="C328" s="5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2">
      <c r="A329" s="1"/>
      <c r="B329" s="5"/>
      <c r="C329" s="5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2">
      <c r="A330" s="1"/>
      <c r="B330" s="5"/>
      <c r="C330" s="5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2">
      <c r="A331" s="1"/>
      <c r="B331" s="5"/>
      <c r="C331" s="5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2">
      <c r="A332" s="1"/>
      <c r="B332" s="5"/>
      <c r="C332" s="5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2">
      <c r="A333" s="1"/>
      <c r="B333" s="5"/>
      <c r="C333" s="5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2">
      <c r="A334" s="1"/>
      <c r="B334" s="5"/>
      <c r="C334" s="5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2">
      <c r="A335" s="1"/>
      <c r="B335" s="5"/>
      <c r="C335" s="5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2">
      <c r="A336" s="1"/>
      <c r="B336" s="5"/>
      <c r="C336" s="5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2">
      <c r="A337" s="1"/>
      <c r="B337" s="5"/>
      <c r="C337" s="5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2">
      <c r="A338" s="1"/>
      <c r="B338" s="5"/>
      <c r="C338" s="5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2">
      <c r="A339" s="1"/>
      <c r="B339" s="5"/>
      <c r="C339" s="5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2">
      <c r="A340" s="1"/>
      <c r="B340" s="5"/>
      <c r="C340" s="5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2">
      <c r="A341" s="1"/>
      <c r="B341" s="5"/>
      <c r="C341" s="5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2">
      <c r="A342" s="1"/>
      <c r="B342" s="5"/>
      <c r="C342" s="5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2">
      <c r="A343" s="1"/>
      <c r="B343" s="5"/>
      <c r="C343" s="5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2">
      <c r="A344" s="1"/>
      <c r="B344" s="5"/>
      <c r="C344" s="5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2">
      <c r="A345" s="1"/>
      <c r="B345" s="5"/>
      <c r="C345" s="5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2">
      <c r="A346" s="1"/>
      <c r="B346" s="5"/>
      <c r="C346" s="5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2">
      <c r="A347" s="1"/>
      <c r="B347" s="5"/>
      <c r="C347" s="5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2">
      <c r="A348" s="1"/>
      <c r="B348" s="5"/>
      <c r="C348" s="5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2">
      <c r="A349" s="1"/>
      <c r="B349" s="5"/>
      <c r="C349" s="5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2">
      <c r="A350" s="1"/>
      <c r="B350" s="5"/>
      <c r="C350" s="5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2">
      <c r="A351" s="1"/>
      <c r="B351" s="5"/>
      <c r="C351" s="5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2">
      <c r="A352" s="1"/>
      <c r="B352" s="5"/>
      <c r="C352" s="5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2">
      <c r="A353" s="1"/>
      <c r="B353" s="5"/>
      <c r="C353" s="5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2">
      <c r="A354" s="1"/>
      <c r="B354" s="5"/>
      <c r="C354" s="5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2">
      <c r="A355" s="1"/>
      <c r="B355" s="5"/>
      <c r="C355" s="5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2">
      <c r="A356" s="1"/>
      <c r="B356" s="5"/>
      <c r="C356" s="5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2">
      <c r="A357" s="1"/>
      <c r="B357" s="5"/>
      <c r="C357" s="5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2">
      <c r="A358" s="1"/>
      <c r="B358" s="5"/>
      <c r="C358" s="5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2">
      <c r="A359" s="1"/>
      <c r="B359" s="5"/>
      <c r="C359" s="5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2">
      <c r="A360" s="1"/>
      <c r="B360" s="5"/>
      <c r="C360" s="5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2">
      <c r="A361" s="1"/>
      <c r="B361" s="5"/>
      <c r="C361" s="5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2">
      <c r="A362" s="1"/>
      <c r="B362" s="5"/>
      <c r="C362" s="5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2">
      <c r="A363" s="1"/>
      <c r="B363" s="5"/>
      <c r="C363" s="5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2">
      <c r="A364" s="1"/>
      <c r="B364" s="5"/>
      <c r="C364" s="5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2">
      <c r="A365" s="1"/>
      <c r="B365" s="5"/>
      <c r="C365" s="5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2">
      <c r="A366" s="1"/>
      <c r="B366" s="5"/>
      <c r="C366" s="5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2">
      <c r="A367" s="1"/>
      <c r="B367" s="5"/>
      <c r="C367" s="5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2">
      <c r="A368" s="1"/>
      <c r="B368" s="5"/>
      <c r="C368" s="5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2">
      <c r="A369" s="1"/>
      <c r="B369" s="5"/>
      <c r="C369" s="5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2">
      <c r="A370" s="1"/>
      <c r="B370" s="5"/>
      <c r="C370" s="5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2">
      <c r="A371" s="1"/>
      <c r="B371" s="5"/>
      <c r="C371" s="5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2">
      <c r="A372" s="1"/>
      <c r="B372" s="5"/>
      <c r="C372" s="5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2">
      <c r="A373" s="1"/>
      <c r="B373" s="5"/>
      <c r="C373" s="5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2">
      <c r="A374" s="1"/>
      <c r="B374" s="5"/>
      <c r="C374" s="5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2">
      <c r="A375" s="1"/>
      <c r="B375" s="5"/>
      <c r="C375" s="5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2">
      <c r="A376" s="1"/>
      <c r="B376" s="5"/>
      <c r="C376" s="5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2">
      <c r="A377" s="1"/>
      <c r="B377" s="5"/>
      <c r="C377" s="5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2">
      <c r="A378" s="1"/>
      <c r="B378" s="5"/>
      <c r="C378" s="5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2">
      <c r="A379" s="1"/>
      <c r="B379" s="5"/>
      <c r="C379" s="5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2">
      <c r="A380" s="1"/>
      <c r="B380" s="5"/>
      <c r="C380" s="5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2">
      <c r="A381" s="1"/>
      <c r="B381" s="5"/>
      <c r="C381" s="5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2">
      <c r="A382" s="1"/>
      <c r="B382" s="5"/>
      <c r="C382" s="5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2">
      <c r="A383" s="1"/>
      <c r="B383" s="5"/>
      <c r="C383" s="5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2">
      <c r="A384" s="1"/>
      <c r="B384" s="5"/>
      <c r="C384" s="5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2">
      <c r="A385" s="1"/>
      <c r="B385" s="5"/>
      <c r="C385" s="5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2">
      <c r="A386" s="1"/>
      <c r="B386" s="5"/>
      <c r="C386" s="5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2">
      <c r="A387" s="1"/>
      <c r="B387" s="5"/>
      <c r="C387" s="5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2">
      <c r="A388" s="1"/>
      <c r="B388" s="5"/>
      <c r="C388" s="5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2">
      <c r="A389" s="1"/>
      <c r="B389" s="5"/>
      <c r="C389" s="5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2">
      <c r="A390" s="1"/>
      <c r="B390" s="5"/>
      <c r="C390" s="5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2">
      <c r="A391" s="1"/>
      <c r="B391" s="5"/>
      <c r="C391" s="5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2">
      <c r="A392" s="1"/>
      <c r="B392" s="5"/>
      <c r="C392" s="5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2">
      <c r="A393" s="1"/>
      <c r="B393" s="5"/>
      <c r="C393" s="5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2">
      <c r="A394" s="1"/>
      <c r="B394" s="5"/>
      <c r="C394" s="5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2">
      <c r="A395" s="1"/>
      <c r="B395" s="5"/>
      <c r="C395" s="5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2">
      <c r="A396" s="1"/>
      <c r="B396" s="5"/>
      <c r="C396" s="5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2">
      <c r="A397" s="1"/>
      <c r="B397" s="5"/>
      <c r="C397" s="5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2">
      <c r="A398" s="1"/>
      <c r="B398" s="5"/>
      <c r="C398" s="5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2">
      <c r="A399" s="1"/>
      <c r="B399" s="5"/>
      <c r="C399" s="5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2">
      <c r="A400" s="1"/>
      <c r="B400" s="5"/>
      <c r="C400" s="5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2">
      <c r="A401" s="1"/>
      <c r="B401" s="5"/>
      <c r="C401" s="5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2">
      <c r="A402" s="1"/>
      <c r="B402" s="5"/>
      <c r="C402" s="5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2">
      <c r="A403" s="1"/>
      <c r="B403" s="5"/>
      <c r="C403" s="5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2">
      <c r="A404" s="1"/>
      <c r="B404" s="5"/>
      <c r="C404" s="5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2">
      <c r="A405" s="1"/>
      <c r="B405" s="5"/>
      <c r="C405" s="5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2">
      <c r="A406" s="1"/>
      <c r="B406" s="5"/>
      <c r="C406" s="5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2">
      <c r="A407" s="1"/>
      <c r="B407" s="5"/>
      <c r="C407" s="5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2">
      <c r="A408" s="1"/>
      <c r="B408" s="5"/>
      <c r="C408" s="5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2">
      <c r="A409" s="1"/>
      <c r="B409" s="5"/>
      <c r="C409" s="5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2">
      <c r="A410" s="1"/>
      <c r="B410" s="5"/>
      <c r="C410" s="5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2">
      <c r="A411" s="1"/>
      <c r="B411" s="5"/>
      <c r="C411" s="5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2">
      <c r="A412" s="1"/>
      <c r="B412" s="5"/>
      <c r="C412" s="5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2">
      <c r="A413" s="1"/>
      <c r="B413" s="5"/>
      <c r="C413" s="5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2">
      <c r="A414" s="1"/>
      <c r="B414" s="5"/>
      <c r="C414" s="5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2">
      <c r="A415" s="1"/>
      <c r="B415" s="5"/>
      <c r="C415" s="5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2">
      <c r="A416" s="1"/>
      <c r="B416" s="5"/>
      <c r="C416" s="5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2">
      <c r="A417" s="1"/>
      <c r="B417" s="5"/>
      <c r="C417" s="5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2">
      <c r="A418" s="1"/>
      <c r="B418" s="5"/>
      <c r="C418" s="5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2">
      <c r="A419" s="1"/>
      <c r="B419" s="5"/>
      <c r="C419" s="5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2">
      <c r="A420" s="1"/>
      <c r="B420" s="5"/>
      <c r="C420" s="5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2">
      <c r="A421" s="1"/>
      <c r="B421" s="5"/>
      <c r="C421" s="5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2">
      <c r="A422" s="1"/>
      <c r="B422" s="5"/>
      <c r="C422" s="5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2">
      <c r="A423" s="1"/>
      <c r="B423" s="5"/>
      <c r="C423" s="5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2">
      <c r="A424" s="1"/>
      <c r="B424" s="5"/>
      <c r="C424" s="5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2">
      <c r="A425" s="1"/>
      <c r="B425" s="5"/>
      <c r="C425" s="5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2">
      <c r="A426" s="1"/>
      <c r="B426" s="5"/>
      <c r="C426" s="5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2">
      <c r="A427" s="1"/>
      <c r="B427" s="5"/>
      <c r="C427" s="5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2">
      <c r="A428" s="1"/>
      <c r="B428" s="5"/>
      <c r="C428" s="5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2">
      <c r="A429" s="1"/>
      <c r="B429" s="5"/>
      <c r="C429" s="5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2">
      <c r="A430" s="1"/>
      <c r="B430" s="5"/>
      <c r="C430" s="5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2">
      <c r="A431" s="1"/>
      <c r="B431" s="5"/>
      <c r="C431" s="5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2">
      <c r="A432" s="1"/>
      <c r="B432" s="5"/>
      <c r="C432" s="5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2">
      <c r="A433" s="1"/>
      <c r="B433" s="5"/>
      <c r="C433" s="5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2">
      <c r="A434" s="1"/>
      <c r="B434" s="5"/>
      <c r="C434" s="5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2">
      <c r="A435" s="1"/>
      <c r="B435" s="5"/>
      <c r="C435" s="5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2">
      <c r="A436" s="1"/>
      <c r="B436" s="5"/>
      <c r="C436" s="5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2">
      <c r="A437" s="1"/>
      <c r="B437" s="5"/>
      <c r="C437" s="5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2">
      <c r="A438" s="1"/>
      <c r="B438" s="5"/>
      <c r="C438" s="5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2">
      <c r="A439" s="1"/>
      <c r="B439" s="5"/>
      <c r="C439" s="5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2">
      <c r="A440" s="1"/>
      <c r="B440" s="5"/>
      <c r="C440" s="5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2">
      <c r="A441" s="1"/>
      <c r="B441" s="5"/>
      <c r="C441" s="5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2">
      <c r="A442" s="1"/>
      <c r="B442" s="5"/>
      <c r="C442" s="5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2">
      <c r="A443" s="1"/>
      <c r="B443" s="5"/>
      <c r="C443" s="5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2">
      <c r="A444" s="1"/>
      <c r="B444" s="5"/>
      <c r="C444" s="5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2">
      <c r="A445" s="1"/>
      <c r="B445" s="5"/>
      <c r="C445" s="5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2">
      <c r="A446" s="1"/>
      <c r="B446" s="5"/>
      <c r="C446" s="5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2">
      <c r="A447" s="1"/>
      <c r="B447" s="5"/>
      <c r="C447" s="5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2">
      <c r="A448" s="1"/>
      <c r="B448" s="5"/>
      <c r="C448" s="5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2">
      <c r="A449" s="1"/>
      <c r="B449" s="5"/>
      <c r="C449" s="5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2">
      <c r="A450" s="1"/>
      <c r="B450" s="5"/>
      <c r="C450" s="5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2">
      <c r="A451" s="1"/>
      <c r="B451" s="5"/>
      <c r="C451" s="5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2">
      <c r="A452" s="1"/>
      <c r="B452" s="5"/>
      <c r="C452" s="5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2">
      <c r="A453" s="1"/>
      <c r="B453" s="5"/>
      <c r="C453" s="5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2">
      <c r="A454" s="1"/>
      <c r="B454" s="5"/>
      <c r="C454" s="5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2">
      <c r="A455" s="1"/>
      <c r="B455" s="5"/>
      <c r="C455" s="5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2">
      <c r="A456" s="1"/>
      <c r="B456" s="5"/>
      <c r="C456" s="5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2">
      <c r="A457" s="1"/>
      <c r="B457" s="5"/>
      <c r="C457" s="5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2">
      <c r="A458" s="1"/>
      <c r="B458" s="5"/>
      <c r="C458" s="5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2">
      <c r="A459" s="1"/>
      <c r="B459" s="5"/>
      <c r="C459" s="5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2">
      <c r="A460" s="1"/>
      <c r="B460" s="5"/>
      <c r="C460" s="5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2">
      <c r="A461" s="1"/>
      <c r="B461" s="5"/>
      <c r="C461" s="5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2">
      <c r="A462" s="1"/>
      <c r="B462" s="5"/>
      <c r="C462" s="5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2">
      <c r="A463" s="1"/>
      <c r="B463" s="5"/>
      <c r="C463" s="5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2">
      <c r="A464" s="1"/>
      <c r="B464" s="5"/>
      <c r="C464" s="5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2">
      <c r="A465" s="1"/>
      <c r="B465" s="5"/>
      <c r="C465" s="5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2">
      <c r="A466" s="1"/>
      <c r="B466" s="5"/>
      <c r="C466" s="5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2">
      <c r="A467" s="1"/>
      <c r="B467" s="5"/>
      <c r="C467" s="5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2">
      <c r="A468" s="1"/>
      <c r="B468" s="5"/>
      <c r="C468" s="5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2">
      <c r="A469" s="1"/>
      <c r="B469" s="5"/>
      <c r="C469" s="5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2">
      <c r="A470" s="1"/>
      <c r="B470" s="5"/>
      <c r="C470" s="5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2">
      <c r="A471" s="1"/>
      <c r="B471" s="5"/>
      <c r="C471" s="5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2">
      <c r="A472" s="1"/>
      <c r="B472" s="5"/>
      <c r="C472" s="5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2">
      <c r="A473" s="1"/>
      <c r="B473" s="5"/>
      <c r="C473" s="5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2">
      <c r="A474" s="1"/>
      <c r="B474" s="5"/>
      <c r="C474" s="5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2">
      <c r="A475" s="1"/>
      <c r="B475" s="5"/>
      <c r="C475" s="5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2">
      <c r="A476" s="1"/>
      <c r="B476" s="5"/>
      <c r="C476" s="5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2">
      <c r="A477" s="1"/>
      <c r="B477" s="5"/>
      <c r="C477" s="5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2">
      <c r="A478" s="1"/>
      <c r="B478" s="5"/>
      <c r="C478" s="5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2">
      <c r="A479" s="1"/>
      <c r="B479" s="5"/>
      <c r="C479" s="5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2">
      <c r="A480" s="1"/>
      <c r="B480" s="5"/>
      <c r="C480" s="5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2">
      <c r="A481" s="1"/>
      <c r="B481" s="5"/>
      <c r="C481" s="5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2">
      <c r="A482" s="1"/>
      <c r="B482" s="5"/>
      <c r="C482" s="5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2">
      <c r="A483" s="1"/>
      <c r="B483" s="5"/>
      <c r="C483" s="5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2">
      <c r="A484" s="1"/>
      <c r="B484" s="5"/>
      <c r="C484" s="5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2">
      <c r="A485" s="1"/>
      <c r="B485" s="5"/>
      <c r="C485" s="5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2">
      <c r="A486" s="1"/>
      <c r="B486" s="5"/>
      <c r="C486" s="5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2">
      <c r="A487" s="1"/>
      <c r="B487" s="5"/>
      <c r="C487" s="5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2">
      <c r="A488" s="1"/>
      <c r="B488" s="5"/>
      <c r="C488" s="5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2">
      <c r="A489" s="1"/>
      <c r="B489" s="5"/>
      <c r="C489" s="5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2">
      <c r="A490" s="1"/>
      <c r="B490" s="5"/>
      <c r="C490" s="5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2">
      <c r="A491" s="1"/>
      <c r="B491" s="5"/>
      <c r="C491" s="5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2">
      <c r="A492" s="1"/>
      <c r="B492" s="5"/>
      <c r="C492" s="5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2">
      <c r="A493" s="1"/>
      <c r="B493" s="5"/>
      <c r="C493" s="5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2">
      <c r="A494" s="1"/>
      <c r="B494" s="5"/>
      <c r="C494" s="5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2">
      <c r="A495" s="1"/>
      <c r="B495" s="5"/>
      <c r="C495" s="5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2">
      <c r="A496" s="1"/>
      <c r="B496" s="5"/>
      <c r="C496" s="5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2">
      <c r="A497" s="1"/>
      <c r="B497" s="5"/>
      <c r="C497" s="5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2">
      <c r="A498" s="1"/>
      <c r="B498" s="5"/>
      <c r="C498" s="5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2">
      <c r="A499" s="1"/>
      <c r="B499" s="5"/>
      <c r="C499" s="5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2">
      <c r="A500" s="1"/>
      <c r="B500" s="5"/>
      <c r="C500" s="5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2">
      <c r="A501" s="1"/>
      <c r="B501" s="5"/>
      <c r="C501" s="5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2">
      <c r="A502" s="1"/>
      <c r="B502" s="5"/>
      <c r="C502" s="5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2">
      <c r="A503" s="1"/>
      <c r="B503" s="5"/>
      <c r="C503" s="5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2">
      <c r="A504" s="1"/>
      <c r="B504" s="5"/>
      <c r="C504" s="5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2">
      <c r="A505" s="1"/>
      <c r="B505" s="5"/>
      <c r="C505" s="5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2">
      <c r="A506" s="1"/>
      <c r="B506" s="5"/>
      <c r="C506" s="5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2">
      <c r="A507" s="1"/>
      <c r="B507" s="5"/>
      <c r="C507" s="5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2">
      <c r="A508" s="1"/>
      <c r="B508" s="5"/>
      <c r="C508" s="5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2">
      <c r="A509" s="1"/>
      <c r="B509" s="5"/>
      <c r="C509" s="5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2">
      <c r="A510" s="1"/>
      <c r="B510" s="5"/>
      <c r="C510" s="5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2">
      <c r="A511" s="1"/>
      <c r="B511" s="5"/>
      <c r="C511" s="5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2">
      <c r="A512" s="1"/>
      <c r="B512" s="5"/>
      <c r="C512" s="5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2">
      <c r="A513" s="1"/>
      <c r="B513" s="5"/>
      <c r="C513" s="5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2">
      <c r="A514" s="1"/>
      <c r="B514" s="5"/>
      <c r="C514" s="5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2">
      <c r="A515" s="1"/>
      <c r="B515" s="5"/>
      <c r="C515" s="5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2">
      <c r="A516" s="1"/>
      <c r="B516" s="5"/>
      <c r="C516" s="5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2">
      <c r="A517" s="1"/>
      <c r="B517" s="5"/>
      <c r="C517" s="5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2">
      <c r="A518" s="1"/>
      <c r="B518" s="5"/>
      <c r="C518" s="5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2">
      <c r="A519" s="1"/>
      <c r="B519" s="5"/>
      <c r="C519" s="5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2">
      <c r="A520" s="1"/>
      <c r="B520" s="5"/>
      <c r="C520" s="5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2">
      <c r="A521" s="1"/>
      <c r="B521" s="5"/>
      <c r="C521" s="5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2">
      <c r="A522" s="1"/>
      <c r="B522" s="5"/>
      <c r="C522" s="5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2">
      <c r="A523" s="1"/>
      <c r="B523" s="5"/>
      <c r="C523" s="5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2">
      <c r="A524" s="1"/>
      <c r="B524" s="5"/>
      <c r="C524" s="5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2">
      <c r="A525" s="1"/>
      <c r="B525" s="5"/>
      <c r="C525" s="5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2">
      <c r="A526" s="1"/>
      <c r="B526" s="5"/>
      <c r="C526" s="5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2">
      <c r="A527" s="1"/>
      <c r="B527" s="5"/>
      <c r="C527" s="5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2">
      <c r="A528" s="1"/>
      <c r="B528" s="5"/>
      <c r="C528" s="5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2">
      <c r="A529" s="1"/>
      <c r="B529" s="5"/>
      <c r="C529" s="5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2">
      <c r="A530" s="1"/>
      <c r="B530" s="5"/>
      <c r="C530" s="5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2">
      <c r="A531" s="1"/>
      <c r="B531" s="5"/>
      <c r="C531" s="5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2">
      <c r="A532" s="1"/>
      <c r="B532" s="5"/>
      <c r="C532" s="5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2">
      <c r="A533" s="1"/>
      <c r="B533" s="5"/>
      <c r="C533" s="5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2">
      <c r="A534" s="1"/>
      <c r="B534" s="5"/>
      <c r="C534" s="5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2">
      <c r="A535" s="1"/>
      <c r="B535" s="5"/>
      <c r="C535" s="5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2">
      <c r="A536" s="1"/>
      <c r="B536" s="5"/>
      <c r="C536" s="5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2">
      <c r="A537" s="1"/>
      <c r="B537" s="5"/>
      <c r="C537" s="5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2">
      <c r="A538" s="1"/>
      <c r="B538" s="5"/>
      <c r="C538" s="5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2">
      <c r="A539" s="1"/>
      <c r="B539" s="5"/>
      <c r="C539" s="5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2">
      <c r="A540" s="1"/>
      <c r="B540" s="5"/>
      <c r="C540" s="5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2">
      <c r="A541" s="1"/>
      <c r="B541" s="5"/>
      <c r="C541" s="5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2">
      <c r="A542" s="1"/>
      <c r="B542" s="5"/>
      <c r="C542" s="5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2">
      <c r="A543" s="1"/>
      <c r="B543" s="5"/>
      <c r="C543" s="5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2">
      <c r="A544" s="1"/>
      <c r="B544" s="5"/>
      <c r="C544" s="5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2">
      <c r="A545" s="1"/>
      <c r="B545" s="5"/>
      <c r="C545" s="5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2">
      <c r="A546" s="1"/>
      <c r="B546" s="5"/>
      <c r="C546" s="5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2">
      <c r="A547" s="1"/>
      <c r="B547" s="5"/>
      <c r="C547" s="5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2">
      <c r="A548" s="1"/>
      <c r="B548" s="5"/>
      <c r="C548" s="5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2">
      <c r="A549" s="1"/>
      <c r="B549" s="5"/>
      <c r="C549" s="5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2">
      <c r="A550" s="1"/>
      <c r="B550" s="5"/>
      <c r="C550" s="5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2">
      <c r="A551" s="1"/>
      <c r="B551" s="5"/>
      <c r="C551" s="5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2">
      <c r="A552" s="1"/>
      <c r="B552" s="5"/>
      <c r="C552" s="5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2">
      <c r="A553" s="1"/>
      <c r="B553" s="5"/>
      <c r="C553" s="5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2">
      <c r="A554" s="1"/>
      <c r="B554" s="5"/>
      <c r="C554" s="5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2">
      <c r="A555" s="1"/>
      <c r="B555" s="5"/>
      <c r="C555" s="5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2">
      <c r="A556" s="1"/>
      <c r="B556" s="5"/>
      <c r="C556" s="5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2">
      <c r="A557" s="1"/>
      <c r="B557" s="5"/>
      <c r="C557" s="5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2">
      <c r="A558" s="1"/>
      <c r="B558" s="5"/>
      <c r="C558" s="5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2">
      <c r="A559" s="1"/>
      <c r="B559" s="5"/>
      <c r="C559" s="5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2">
      <c r="A560" s="1"/>
      <c r="B560" s="5"/>
      <c r="C560" s="5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2">
      <c r="A561" s="1"/>
      <c r="B561" s="5"/>
      <c r="C561" s="5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2">
      <c r="A562" s="1"/>
      <c r="B562" s="5"/>
      <c r="C562" s="5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2">
      <c r="A563" s="1"/>
      <c r="B563" s="5"/>
      <c r="C563" s="5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2">
      <c r="A564" s="1"/>
      <c r="B564" s="5"/>
      <c r="C564" s="5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2">
      <c r="A565" s="1"/>
      <c r="B565" s="5"/>
      <c r="C565" s="5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2">
      <c r="A566" s="1"/>
      <c r="B566" s="5"/>
      <c r="C566" s="5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2">
      <c r="A567" s="1"/>
      <c r="B567" s="5"/>
      <c r="C567" s="5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2">
      <c r="A568" s="1"/>
      <c r="B568" s="5"/>
      <c r="C568" s="5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2">
      <c r="A569" s="1"/>
      <c r="B569" s="5"/>
      <c r="C569" s="5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2">
      <c r="A570" s="1"/>
      <c r="B570" s="5"/>
      <c r="C570" s="5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2">
      <c r="A571" s="1"/>
      <c r="B571" s="5"/>
      <c r="C571" s="5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2">
      <c r="A572" s="1"/>
      <c r="B572" s="5"/>
      <c r="C572" s="5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2">
      <c r="A573" s="1"/>
      <c r="B573" s="5"/>
      <c r="C573" s="5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2">
      <c r="A574" s="1"/>
      <c r="B574" s="5"/>
      <c r="C574" s="5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2">
      <c r="A575" s="1"/>
      <c r="B575" s="5"/>
      <c r="C575" s="5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2">
      <c r="A576" s="1"/>
      <c r="B576" s="5"/>
      <c r="C576" s="5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2">
      <c r="A577" s="1"/>
      <c r="B577" s="5"/>
      <c r="C577" s="5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2">
      <c r="A578" s="1"/>
      <c r="B578" s="5"/>
      <c r="C578" s="5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2">
      <c r="A579" s="1"/>
      <c r="B579" s="5"/>
      <c r="C579" s="5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2">
      <c r="A580" s="1"/>
      <c r="B580" s="5"/>
      <c r="C580" s="5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2">
      <c r="A581" s="1"/>
      <c r="B581" s="5"/>
      <c r="C581" s="5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2">
      <c r="A582" s="1"/>
      <c r="B582" s="5"/>
      <c r="C582" s="5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2">
      <c r="A583" s="1"/>
      <c r="B583" s="5"/>
      <c r="C583" s="5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2">
      <c r="A584" s="1"/>
      <c r="B584" s="5"/>
      <c r="C584" s="5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2">
      <c r="A585" s="1"/>
      <c r="B585" s="5"/>
      <c r="C585" s="5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2">
      <c r="A586" s="1"/>
      <c r="B586" s="5"/>
      <c r="C586" s="5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2">
      <c r="A587" s="1"/>
      <c r="B587" s="5"/>
      <c r="C587" s="5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2">
      <c r="A588" s="1"/>
      <c r="B588" s="5"/>
      <c r="C588" s="5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2">
      <c r="A589" s="1"/>
      <c r="B589" s="5"/>
      <c r="C589" s="5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2">
      <c r="A590" s="1"/>
      <c r="B590" s="5"/>
      <c r="C590" s="5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2">
      <c r="A591" s="1"/>
      <c r="B591" s="5"/>
      <c r="C591" s="5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2">
      <c r="A592" s="1"/>
      <c r="B592" s="5"/>
      <c r="C592" s="5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2">
      <c r="A593" s="1"/>
      <c r="B593" s="5"/>
      <c r="C593" s="5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2">
      <c r="A594" s="1"/>
      <c r="B594" s="5"/>
      <c r="C594" s="5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2">
      <c r="A595" s="1"/>
      <c r="B595" s="5"/>
      <c r="C595" s="5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2">
      <c r="A596" s="1"/>
      <c r="B596" s="5"/>
      <c r="C596" s="5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2">
      <c r="A597" s="1"/>
      <c r="B597" s="5"/>
      <c r="C597" s="5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2">
      <c r="A598" s="1"/>
      <c r="B598" s="5"/>
      <c r="C598" s="5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2">
      <c r="A599" s="1"/>
      <c r="B599" s="5"/>
      <c r="C599" s="5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2">
      <c r="A600" s="1"/>
      <c r="B600" s="5"/>
      <c r="C600" s="5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2">
      <c r="A601" s="1"/>
      <c r="B601" s="5"/>
      <c r="C601" s="5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2">
      <c r="A602" s="1"/>
      <c r="B602" s="5"/>
      <c r="C602" s="5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2">
      <c r="A603" s="1"/>
      <c r="B603" s="5"/>
      <c r="C603" s="5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2">
      <c r="A604" s="1"/>
      <c r="B604" s="5"/>
      <c r="C604" s="5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2">
      <c r="A605" s="1"/>
      <c r="B605" s="5"/>
      <c r="C605" s="5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2">
      <c r="A606" s="1"/>
      <c r="B606" s="5"/>
      <c r="C606" s="5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2">
      <c r="A607" s="1"/>
      <c r="B607" s="5"/>
      <c r="C607" s="5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2">
      <c r="A608" s="1"/>
      <c r="B608" s="5"/>
      <c r="C608" s="5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2">
      <c r="A609" s="1"/>
      <c r="B609" s="5"/>
      <c r="C609" s="5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2">
      <c r="A610" s="1"/>
      <c r="B610" s="5"/>
      <c r="C610" s="5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2">
      <c r="A611" s="1"/>
      <c r="B611" s="5"/>
      <c r="C611" s="5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2">
      <c r="A612" s="1"/>
      <c r="B612" s="5"/>
      <c r="C612" s="5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2">
      <c r="A613" s="1"/>
      <c r="B613" s="5"/>
      <c r="C613" s="5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2">
      <c r="A614" s="1"/>
      <c r="B614" s="5"/>
      <c r="C614" s="5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2">
      <c r="A615" s="1"/>
      <c r="B615" s="5"/>
      <c r="C615" s="5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2">
      <c r="A616" s="1"/>
      <c r="B616" s="5"/>
      <c r="C616" s="5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2">
      <c r="A617" s="1"/>
      <c r="B617" s="5"/>
      <c r="C617" s="5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2">
      <c r="A618" s="1"/>
      <c r="B618" s="5"/>
      <c r="C618" s="5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2">
      <c r="A619" s="1"/>
      <c r="B619" s="5"/>
      <c r="C619" s="5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2">
      <c r="A620" s="1"/>
      <c r="B620" s="5"/>
      <c r="C620" s="5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2">
      <c r="A621" s="1"/>
      <c r="B621" s="5"/>
      <c r="C621" s="5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2">
      <c r="A622" s="1"/>
      <c r="B622" s="5"/>
      <c r="C622" s="5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2">
      <c r="A623" s="1"/>
      <c r="B623" s="5"/>
      <c r="C623" s="5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2">
      <c r="A624" s="1"/>
      <c r="B624" s="5"/>
      <c r="C624" s="5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2">
      <c r="A625" s="1"/>
      <c r="B625" s="5"/>
      <c r="C625" s="5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2">
      <c r="A626" s="1"/>
      <c r="B626" s="5"/>
      <c r="C626" s="5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2">
      <c r="A627" s="1"/>
      <c r="B627" s="5"/>
      <c r="C627" s="5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2">
      <c r="A628" s="1"/>
      <c r="B628" s="5"/>
      <c r="C628" s="5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2">
      <c r="A629" s="1"/>
      <c r="B629" s="5"/>
      <c r="C629" s="5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2">
      <c r="A630" s="1"/>
      <c r="B630" s="5"/>
      <c r="C630" s="5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2">
      <c r="A631" s="1"/>
      <c r="B631" s="5"/>
      <c r="C631" s="5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2">
      <c r="A632" s="1"/>
      <c r="B632" s="5"/>
      <c r="C632" s="5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2">
      <c r="A633" s="1"/>
      <c r="B633" s="5"/>
      <c r="C633" s="5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2">
      <c r="A634" s="1"/>
      <c r="B634" s="5"/>
      <c r="C634" s="5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2">
      <c r="A635" s="1"/>
      <c r="B635" s="5"/>
      <c r="C635" s="5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2">
      <c r="A636" s="1"/>
      <c r="B636" s="5"/>
      <c r="C636" s="5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2">
      <c r="A637" s="1"/>
      <c r="B637" s="5"/>
      <c r="C637" s="5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2">
      <c r="A638" s="1"/>
      <c r="B638" s="5"/>
      <c r="C638" s="5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2">
      <c r="A639" s="1"/>
      <c r="B639" s="5"/>
      <c r="C639" s="5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2">
      <c r="A640" s="1"/>
      <c r="B640" s="5"/>
      <c r="C640" s="5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2">
      <c r="A641" s="1"/>
      <c r="B641" s="5"/>
      <c r="C641" s="5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2">
      <c r="A642" s="1"/>
      <c r="B642" s="5"/>
      <c r="C642" s="5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2">
      <c r="A643" s="1"/>
      <c r="B643" s="5"/>
      <c r="C643" s="5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2">
      <c r="A644" s="1"/>
      <c r="B644" s="5"/>
      <c r="C644" s="5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2">
      <c r="A645" s="1"/>
      <c r="B645" s="5"/>
      <c r="C645" s="5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2">
      <c r="A646" s="1"/>
      <c r="B646" s="5"/>
      <c r="C646" s="5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2">
      <c r="A647" s="1"/>
      <c r="B647" s="5"/>
      <c r="C647" s="5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2">
      <c r="A648" s="1"/>
      <c r="B648" s="5"/>
      <c r="C648" s="5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2">
      <c r="A649" s="1"/>
      <c r="B649" s="5"/>
      <c r="C649" s="5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2">
      <c r="A650" s="1"/>
      <c r="B650" s="5"/>
      <c r="C650" s="5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2">
      <c r="A651" s="1"/>
      <c r="B651" s="5"/>
      <c r="C651" s="5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2">
      <c r="A652" s="1"/>
      <c r="B652" s="5"/>
      <c r="C652" s="5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2">
      <c r="A653" s="1"/>
      <c r="B653" s="5"/>
      <c r="C653" s="5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2">
      <c r="A654" s="1"/>
      <c r="B654" s="5"/>
      <c r="C654" s="5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2">
      <c r="A655" s="1"/>
      <c r="B655" s="5"/>
      <c r="C655" s="5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2">
      <c r="A656" s="1"/>
      <c r="B656" s="5"/>
      <c r="C656" s="5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2">
      <c r="A657" s="1"/>
      <c r="B657" s="5"/>
      <c r="C657" s="5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2">
      <c r="A658" s="1"/>
      <c r="B658" s="5"/>
      <c r="C658" s="5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2">
      <c r="A659" s="1"/>
      <c r="B659" s="5"/>
      <c r="C659" s="5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2">
      <c r="A660" s="1"/>
      <c r="B660" s="5"/>
      <c r="C660" s="5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2">
      <c r="A661" s="1"/>
      <c r="B661" s="5"/>
      <c r="C661" s="5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2">
      <c r="A662" s="1"/>
      <c r="B662" s="5"/>
      <c r="C662" s="5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2">
      <c r="A663" s="1"/>
      <c r="B663" s="5"/>
      <c r="C663" s="5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2">
      <c r="A664" s="1"/>
      <c r="B664" s="5"/>
      <c r="C664" s="5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2">
      <c r="A665" s="1"/>
      <c r="B665" s="5"/>
      <c r="C665" s="5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2">
      <c r="A666" s="1"/>
      <c r="B666" s="5"/>
      <c r="C666" s="5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2">
      <c r="A667" s="1"/>
      <c r="B667" s="5"/>
      <c r="C667" s="5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2">
      <c r="A668" s="1"/>
      <c r="B668" s="5"/>
      <c r="C668" s="5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2">
      <c r="A669" s="1"/>
      <c r="B669" s="5"/>
      <c r="C669" s="5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2">
      <c r="A670" s="1"/>
      <c r="B670" s="5"/>
      <c r="C670" s="5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2">
      <c r="A671" s="1"/>
      <c r="B671" s="5"/>
      <c r="C671" s="5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2">
      <c r="A672" s="1"/>
      <c r="B672" s="5"/>
      <c r="C672" s="5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2">
      <c r="A673" s="1"/>
      <c r="B673" s="5"/>
      <c r="C673" s="5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2">
      <c r="A674" s="1"/>
      <c r="B674" s="5"/>
      <c r="C674" s="5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2">
      <c r="A675" s="1"/>
      <c r="B675" s="5"/>
      <c r="C675" s="5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2">
      <c r="A676" s="1"/>
      <c r="B676" s="5"/>
      <c r="C676" s="5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2">
      <c r="A677" s="1"/>
      <c r="B677" s="5"/>
      <c r="C677" s="5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2">
      <c r="A678" s="1"/>
      <c r="B678" s="5"/>
      <c r="C678" s="5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2">
      <c r="A679" s="1"/>
      <c r="B679" s="5"/>
      <c r="C679" s="5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2">
      <c r="A680" s="1"/>
      <c r="B680" s="5"/>
      <c r="C680" s="5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2">
      <c r="A681" s="1"/>
      <c r="B681" s="5"/>
      <c r="C681" s="5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2">
      <c r="A682" s="1"/>
      <c r="B682" s="5"/>
      <c r="C682" s="5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2">
      <c r="A683" s="1"/>
      <c r="B683" s="5"/>
      <c r="C683" s="5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2">
      <c r="A684" s="1"/>
      <c r="B684" s="5"/>
      <c r="C684" s="5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2">
      <c r="A685" s="1"/>
      <c r="B685" s="5"/>
      <c r="C685" s="5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2">
      <c r="A686" s="1"/>
      <c r="B686" s="5"/>
      <c r="C686" s="5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2">
      <c r="A687" s="1"/>
      <c r="B687" s="5"/>
      <c r="C687" s="5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2">
      <c r="A688" s="1"/>
      <c r="B688" s="5"/>
      <c r="C688" s="5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2">
      <c r="A689" s="1"/>
      <c r="B689" s="5"/>
      <c r="C689" s="5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2">
      <c r="A690" s="1"/>
      <c r="B690" s="5"/>
      <c r="C690" s="5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2">
      <c r="A691" s="1"/>
      <c r="B691" s="5"/>
      <c r="C691" s="5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2">
      <c r="A692" s="1"/>
      <c r="B692" s="5"/>
      <c r="C692" s="5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2">
      <c r="A693" s="1"/>
      <c r="B693" s="5"/>
      <c r="C693" s="5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2">
      <c r="A694" s="1"/>
      <c r="B694" s="5"/>
      <c r="C694" s="5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2">
      <c r="A695" s="1"/>
      <c r="B695" s="5"/>
      <c r="C695" s="5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2">
      <c r="A696" s="1"/>
      <c r="B696" s="5"/>
      <c r="C696" s="5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2">
      <c r="A697" s="1"/>
      <c r="B697" s="5"/>
      <c r="C697" s="5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2">
      <c r="A698" s="1"/>
      <c r="B698" s="5"/>
      <c r="C698" s="5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2">
      <c r="A699" s="1"/>
      <c r="B699" s="5"/>
      <c r="C699" s="5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2">
      <c r="A700" s="1"/>
      <c r="B700" s="5"/>
      <c r="C700" s="5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2">
      <c r="A701" s="1"/>
      <c r="B701" s="5"/>
      <c r="C701" s="5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2">
      <c r="A702" s="1"/>
      <c r="B702" s="5"/>
      <c r="C702" s="5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2">
      <c r="A703" s="1"/>
      <c r="B703" s="5"/>
      <c r="C703" s="5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2">
      <c r="A704" s="1"/>
      <c r="B704" s="5"/>
      <c r="C704" s="5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2">
      <c r="A705" s="1"/>
      <c r="B705" s="5"/>
      <c r="C705" s="5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2">
      <c r="A706" s="1"/>
      <c r="B706" s="5"/>
      <c r="C706" s="5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2">
      <c r="A707" s="1"/>
      <c r="B707" s="5"/>
      <c r="C707" s="5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2">
      <c r="A708" s="1"/>
      <c r="B708" s="5"/>
      <c r="C708" s="5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2">
      <c r="A709" s="1"/>
      <c r="B709" s="5"/>
      <c r="C709" s="5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2">
      <c r="A710" s="1"/>
      <c r="B710" s="5"/>
      <c r="C710" s="5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2">
      <c r="A711" s="1"/>
      <c r="B711" s="5"/>
      <c r="C711" s="5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2">
      <c r="A712" s="1"/>
      <c r="B712" s="5"/>
      <c r="C712" s="5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2">
      <c r="A713" s="1"/>
      <c r="B713" s="5"/>
      <c r="C713" s="5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2">
      <c r="A714" s="1"/>
      <c r="B714" s="5"/>
      <c r="C714" s="5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2">
      <c r="A715" s="1"/>
      <c r="B715" s="5"/>
      <c r="C715" s="5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2">
      <c r="A716" s="1"/>
      <c r="B716" s="5"/>
      <c r="C716" s="5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2">
      <c r="A717" s="1"/>
      <c r="B717" s="5"/>
      <c r="C717" s="5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2">
      <c r="A718" s="1"/>
      <c r="B718" s="5"/>
      <c r="C718" s="5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2">
      <c r="A719" s="1"/>
      <c r="B719" s="5"/>
      <c r="C719" s="5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2">
      <c r="A720" s="1"/>
      <c r="B720" s="5"/>
      <c r="C720" s="5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2">
      <c r="A721" s="1"/>
      <c r="B721" s="5"/>
      <c r="C721" s="5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2">
      <c r="A722" s="1"/>
      <c r="B722" s="5"/>
      <c r="C722" s="5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2">
      <c r="A723" s="1"/>
      <c r="B723" s="5"/>
      <c r="C723" s="5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2">
      <c r="A724" s="1"/>
      <c r="B724" s="5"/>
      <c r="C724" s="5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2">
      <c r="A725" s="1"/>
      <c r="B725" s="5"/>
      <c r="C725" s="5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2">
      <c r="A726" s="1"/>
      <c r="B726" s="5"/>
      <c r="C726" s="5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2">
      <c r="A727" s="1"/>
      <c r="B727" s="5"/>
      <c r="C727" s="5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2">
      <c r="A728" s="1"/>
      <c r="B728" s="5"/>
      <c r="C728" s="5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2">
      <c r="A729" s="1"/>
      <c r="B729" s="5"/>
      <c r="C729" s="5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2">
      <c r="A730" s="1"/>
      <c r="B730" s="5"/>
      <c r="C730" s="5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2">
      <c r="A731" s="1"/>
      <c r="B731" s="5"/>
      <c r="C731" s="5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2">
      <c r="A732" s="1"/>
      <c r="B732" s="5"/>
      <c r="C732" s="5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2">
      <c r="A733" s="1"/>
      <c r="B733" s="5"/>
      <c r="C733" s="5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2">
      <c r="A734" s="1"/>
      <c r="B734" s="5"/>
      <c r="C734" s="5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2">
      <c r="A735" s="1"/>
      <c r="B735" s="5"/>
      <c r="C735" s="5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2">
      <c r="A736" s="1"/>
      <c r="B736" s="5"/>
      <c r="C736" s="5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2">
      <c r="A737" s="1"/>
      <c r="B737" s="5"/>
      <c r="C737" s="5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2">
      <c r="A738" s="1"/>
      <c r="B738" s="5"/>
      <c r="C738" s="5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2">
      <c r="A739" s="1"/>
      <c r="B739" s="5"/>
      <c r="C739" s="5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2">
      <c r="A740" s="1"/>
      <c r="B740" s="5"/>
      <c r="C740" s="5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2">
      <c r="A741" s="1"/>
      <c r="B741" s="5"/>
      <c r="C741" s="5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2">
      <c r="A742" s="1"/>
      <c r="B742" s="5"/>
      <c r="C742" s="5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2">
      <c r="A743" s="1"/>
      <c r="B743" s="5"/>
      <c r="C743" s="5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2">
      <c r="A744" s="1"/>
      <c r="B744" s="5"/>
      <c r="C744" s="5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2">
      <c r="A745" s="1"/>
      <c r="B745" s="5"/>
      <c r="C745" s="5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2">
      <c r="A746" s="1"/>
      <c r="B746" s="5"/>
      <c r="C746" s="5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2">
      <c r="A747" s="1"/>
      <c r="B747" s="5"/>
      <c r="C747" s="5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2">
      <c r="A748" s="1"/>
      <c r="B748" s="5"/>
      <c r="C748" s="5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2">
      <c r="A749" s="1"/>
      <c r="B749" s="5"/>
      <c r="C749" s="5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2">
      <c r="A750" s="1"/>
      <c r="B750" s="5"/>
      <c r="C750" s="5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2">
      <c r="A751" s="1"/>
      <c r="B751" s="5"/>
      <c r="C751" s="5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2">
      <c r="A752" s="1"/>
      <c r="B752" s="5"/>
      <c r="C752" s="5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2">
      <c r="A753" s="1"/>
      <c r="B753" s="5"/>
      <c r="C753" s="5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2">
      <c r="A754" s="1"/>
      <c r="B754" s="5"/>
      <c r="C754" s="5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2">
      <c r="A755" s="1"/>
      <c r="B755" s="5"/>
      <c r="C755" s="5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2">
      <c r="A756" s="1"/>
      <c r="B756" s="5"/>
      <c r="C756" s="5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2">
      <c r="A757" s="1"/>
      <c r="B757" s="5"/>
      <c r="C757" s="5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2">
      <c r="A758" s="1"/>
      <c r="B758" s="5"/>
      <c r="C758" s="5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2">
      <c r="A759" s="1"/>
      <c r="B759" s="5"/>
      <c r="C759" s="5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2">
      <c r="A760" s="1"/>
      <c r="B760" s="5"/>
      <c r="C760" s="5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2">
      <c r="A761" s="1"/>
      <c r="B761" s="5"/>
      <c r="C761" s="5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2">
      <c r="A762" s="1"/>
      <c r="B762" s="5"/>
      <c r="C762" s="5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2">
      <c r="A763" s="1"/>
      <c r="B763" s="5"/>
      <c r="C763" s="5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2">
      <c r="A764" s="1"/>
      <c r="B764" s="5"/>
      <c r="C764" s="5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2">
      <c r="A765" s="1"/>
      <c r="B765" s="5"/>
      <c r="C765" s="5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2">
      <c r="A766" s="1"/>
      <c r="B766" s="5"/>
      <c r="C766" s="5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2">
      <c r="A767" s="1"/>
      <c r="B767" s="5"/>
      <c r="C767" s="5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2">
      <c r="A768" s="1"/>
      <c r="B768" s="5"/>
      <c r="C768" s="5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2">
      <c r="A769" s="1"/>
      <c r="B769" s="5"/>
      <c r="C769" s="5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2">
      <c r="A770" s="1"/>
      <c r="B770" s="5"/>
      <c r="C770" s="5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2">
      <c r="A771" s="1"/>
      <c r="B771" s="5"/>
      <c r="C771" s="5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2">
      <c r="A772" s="1"/>
      <c r="B772" s="5"/>
      <c r="C772" s="5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2">
      <c r="A773" s="1"/>
      <c r="B773" s="5"/>
      <c r="C773" s="5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2">
      <c r="A774" s="1"/>
      <c r="B774" s="5"/>
      <c r="C774" s="5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2">
      <c r="A775" s="1"/>
      <c r="B775" s="5"/>
      <c r="C775" s="5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2">
      <c r="A776" s="1"/>
      <c r="B776" s="5"/>
      <c r="C776" s="5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2">
      <c r="A777" s="1"/>
      <c r="B777" s="5"/>
      <c r="C777" s="5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2">
      <c r="A778" s="1"/>
      <c r="B778" s="5"/>
      <c r="C778" s="5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2">
      <c r="A779" s="1"/>
      <c r="B779" s="5"/>
      <c r="C779" s="5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2">
      <c r="A780" s="1"/>
      <c r="B780" s="5"/>
      <c r="C780" s="5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2">
      <c r="A781" s="1"/>
      <c r="B781" s="5"/>
      <c r="C781" s="5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2">
      <c r="A782" s="1"/>
      <c r="B782" s="5"/>
      <c r="C782" s="5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2">
      <c r="A783" s="1"/>
      <c r="B783" s="5"/>
      <c r="C783" s="5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2">
      <c r="A784" s="1"/>
      <c r="B784" s="5"/>
      <c r="C784" s="5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2">
      <c r="A785" s="1"/>
      <c r="B785" s="5"/>
      <c r="C785" s="5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2">
      <c r="A786" s="1"/>
      <c r="B786" s="5"/>
      <c r="C786" s="5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2">
      <c r="A787" s="1"/>
      <c r="B787" s="5"/>
      <c r="C787" s="5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2">
      <c r="A788" s="1"/>
      <c r="B788" s="5"/>
      <c r="C788" s="5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2">
      <c r="A789" s="1"/>
      <c r="B789" s="5"/>
      <c r="C789" s="5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2">
      <c r="A790" s="1"/>
      <c r="B790" s="5"/>
      <c r="C790" s="5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2">
      <c r="A791" s="1"/>
      <c r="B791" s="5"/>
      <c r="C791" s="5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2">
      <c r="A792" s="1"/>
      <c r="B792" s="5"/>
      <c r="C792" s="5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2">
      <c r="A793" s="1"/>
      <c r="B793" s="5"/>
      <c r="C793" s="5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2">
      <c r="A794" s="1"/>
      <c r="B794" s="5"/>
      <c r="C794" s="5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2">
      <c r="A795" s="1"/>
      <c r="B795" s="5"/>
      <c r="C795" s="5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2">
      <c r="A796" s="1"/>
      <c r="B796" s="5"/>
      <c r="C796" s="5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2">
      <c r="A797" s="1"/>
      <c r="B797" s="5"/>
      <c r="C797" s="5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2">
      <c r="A798" s="1"/>
      <c r="B798" s="5"/>
      <c r="C798" s="5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2">
      <c r="A799" s="1"/>
      <c r="B799" s="5"/>
      <c r="C799" s="5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2">
      <c r="A800" s="1"/>
      <c r="B800" s="5"/>
      <c r="C800" s="5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2">
      <c r="A801" s="1"/>
      <c r="B801" s="5"/>
      <c r="C801" s="5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2">
      <c r="A802" s="1"/>
      <c r="B802" s="5"/>
      <c r="C802" s="5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2">
      <c r="A803" s="1"/>
      <c r="B803" s="5"/>
      <c r="C803" s="5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2">
      <c r="A804" s="1"/>
      <c r="B804" s="5"/>
      <c r="C804" s="5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2">
      <c r="A805" s="1"/>
      <c r="B805" s="5"/>
      <c r="C805" s="5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2">
      <c r="A806" s="1"/>
      <c r="B806" s="5"/>
      <c r="C806" s="5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2">
      <c r="A807" s="1"/>
      <c r="B807" s="5"/>
      <c r="C807" s="5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2">
      <c r="A808" s="1"/>
      <c r="B808" s="5"/>
      <c r="C808" s="5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2">
      <c r="A809" s="1"/>
      <c r="B809" s="5"/>
      <c r="C809" s="5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2">
      <c r="A810" s="1"/>
      <c r="B810" s="5"/>
      <c r="C810" s="5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2">
      <c r="A811" s="1"/>
      <c r="B811" s="5"/>
      <c r="C811" s="5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2">
      <c r="A812" s="1"/>
      <c r="B812" s="5"/>
      <c r="C812" s="5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2">
      <c r="A813" s="1"/>
      <c r="B813" s="5"/>
      <c r="C813" s="5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2">
      <c r="A814" s="1"/>
      <c r="B814" s="5"/>
      <c r="C814" s="5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2">
      <c r="A815" s="1"/>
      <c r="B815" s="5"/>
      <c r="C815" s="5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2">
      <c r="A816" s="1"/>
      <c r="B816" s="5"/>
      <c r="C816" s="5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2">
      <c r="A817" s="1"/>
      <c r="B817" s="5"/>
      <c r="C817" s="5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2">
      <c r="A818" s="1"/>
      <c r="B818" s="5"/>
      <c r="C818" s="5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2">
      <c r="A819" s="1"/>
      <c r="B819" s="5"/>
      <c r="C819" s="5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2">
      <c r="A820" s="1"/>
      <c r="B820" s="5"/>
      <c r="C820" s="5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2">
      <c r="A821" s="1"/>
      <c r="B821" s="5"/>
      <c r="C821" s="5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2">
      <c r="A822" s="1"/>
      <c r="B822" s="5"/>
      <c r="C822" s="5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2">
      <c r="A823" s="1"/>
      <c r="B823" s="5"/>
      <c r="C823" s="5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2">
      <c r="A824" s="1"/>
      <c r="B824" s="5"/>
      <c r="C824" s="5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2">
      <c r="A825" s="1"/>
      <c r="B825" s="5"/>
      <c r="C825" s="5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2">
      <c r="A826" s="1"/>
      <c r="B826" s="5"/>
      <c r="C826" s="5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2">
      <c r="A827" s="1"/>
      <c r="B827" s="5"/>
      <c r="C827" s="5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2">
      <c r="A828" s="1"/>
      <c r="B828" s="5"/>
      <c r="C828" s="5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2">
      <c r="A829" s="1"/>
      <c r="B829" s="5"/>
      <c r="C829" s="5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2">
      <c r="A830" s="1"/>
      <c r="B830" s="5"/>
      <c r="C830" s="5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2">
      <c r="A831" s="1"/>
      <c r="B831" s="5"/>
      <c r="C831" s="5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2">
      <c r="A832" s="1"/>
      <c r="B832" s="5"/>
      <c r="C832" s="5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2">
      <c r="A833" s="1"/>
      <c r="B833" s="5"/>
      <c r="C833" s="5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2">
      <c r="A834" s="1"/>
      <c r="B834" s="5"/>
      <c r="C834" s="5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2">
      <c r="A835" s="1"/>
      <c r="B835" s="5"/>
      <c r="C835" s="5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2">
      <c r="A836" s="1"/>
      <c r="B836" s="5"/>
      <c r="C836" s="5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2">
      <c r="A837" s="1"/>
      <c r="B837" s="5"/>
      <c r="C837" s="5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2">
      <c r="A838" s="1"/>
      <c r="B838" s="5"/>
      <c r="C838" s="5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2">
      <c r="A839" s="1"/>
      <c r="B839" s="5"/>
      <c r="C839" s="5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2">
      <c r="A840" s="1"/>
      <c r="B840" s="5"/>
      <c r="C840" s="5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2">
      <c r="A841" s="1"/>
      <c r="B841" s="5"/>
      <c r="C841" s="5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2">
      <c r="A842" s="1"/>
      <c r="B842" s="5"/>
      <c r="C842" s="5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2">
      <c r="A843" s="1"/>
      <c r="B843" s="5"/>
      <c r="C843" s="5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2">
      <c r="A844" s="1"/>
      <c r="B844" s="5"/>
      <c r="C844" s="5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2">
      <c r="A845" s="1"/>
      <c r="B845" s="5"/>
      <c r="C845" s="5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2">
      <c r="A846" s="1"/>
      <c r="B846" s="5"/>
      <c r="C846" s="5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2">
      <c r="A847" s="1"/>
      <c r="B847" s="5"/>
      <c r="C847" s="5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2">
      <c r="A848" s="1"/>
      <c r="B848" s="5"/>
      <c r="C848" s="5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2">
      <c r="A849" s="1"/>
      <c r="B849" s="5"/>
      <c r="C849" s="5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2">
      <c r="A850" s="1"/>
      <c r="B850" s="5"/>
      <c r="C850" s="5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2">
      <c r="A851" s="1"/>
      <c r="B851" s="5"/>
      <c r="C851" s="5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2">
      <c r="A852" s="1"/>
      <c r="B852" s="5"/>
      <c r="C852" s="5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2">
      <c r="A853" s="1"/>
      <c r="B853" s="5"/>
      <c r="C853" s="5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2">
      <c r="A854" s="1"/>
      <c r="B854" s="5"/>
      <c r="C854" s="5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2">
      <c r="A855" s="1"/>
      <c r="B855" s="5"/>
      <c r="C855" s="5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2">
      <c r="A856" s="1"/>
      <c r="B856" s="5"/>
      <c r="C856" s="5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2">
      <c r="A857" s="1"/>
      <c r="B857" s="5"/>
      <c r="C857" s="5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2">
      <c r="A858" s="1"/>
      <c r="B858" s="5"/>
      <c r="C858" s="5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2">
      <c r="A859" s="1"/>
      <c r="B859" s="5"/>
      <c r="C859" s="5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2">
      <c r="A860" s="1"/>
      <c r="B860" s="5"/>
      <c r="C860" s="5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2">
      <c r="A861" s="1"/>
      <c r="B861" s="5"/>
      <c r="C861" s="5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2">
      <c r="A862" s="1"/>
      <c r="B862" s="5"/>
      <c r="C862" s="5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2">
      <c r="A863" s="1"/>
      <c r="B863" s="5"/>
      <c r="C863" s="5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2">
      <c r="A864" s="1"/>
      <c r="B864" s="5"/>
      <c r="C864" s="5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2">
      <c r="A865" s="1"/>
      <c r="B865" s="5"/>
      <c r="C865" s="5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2">
      <c r="A866" s="1"/>
      <c r="B866" s="5"/>
      <c r="C866" s="5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2">
      <c r="A867" s="1"/>
      <c r="B867" s="5"/>
      <c r="C867" s="5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2">
      <c r="A868" s="1"/>
      <c r="B868" s="5"/>
      <c r="C868" s="5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2">
      <c r="A869" s="1"/>
      <c r="B869" s="5"/>
      <c r="C869" s="5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2">
      <c r="A870" s="1"/>
      <c r="B870" s="5"/>
      <c r="C870" s="5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2">
      <c r="A871" s="1"/>
      <c r="B871" s="5"/>
      <c r="C871" s="5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2">
      <c r="A872" s="1"/>
      <c r="B872" s="5"/>
      <c r="C872" s="5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2">
      <c r="A873" s="1"/>
      <c r="B873" s="5"/>
      <c r="C873" s="5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2">
      <c r="A874" s="1"/>
      <c r="B874" s="5"/>
      <c r="C874" s="5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2">
      <c r="A875" s="1"/>
      <c r="B875" s="5"/>
      <c r="C875" s="5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2">
      <c r="A876" s="1"/>
      <c r="B876" s="5"/>
      <c r="C876" s="5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2">
      <c r="A877" s="1"/>
      <c r="B877" s="5"/>
      <c r="C877" s="5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2">
      <c r="A878" s="1"/>
      <c r="B878" s="5"/>
      <c r="C878" s="5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2">
      <c r="A879" s="1"/>
      <c r="B879" s="5"/>
      <c r="C879" s="5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2">
      <c r="A880" s="1"/>
      <c r="B880" s="5"/>
      <c r="C880" s="5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2">
      <c r="A881" s="1"/>
      <c r="B881" s="5"/>
      <c r="C881" s="5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2">
      <c r="A882" s="1"/>
      <c r="B882" s="5"/>
      <c r="C882" s="5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2">
      <c r="A883" s="1"/>
      <c r="B883" s="5"/>
      <c r="C883" s="5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2">
      <c r="A884" s="1"/>
      <c r="B884" s="5"/>
      <c r="C884" s="5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2">
      <c r="A885" s="1"/>
      <c r="B885" s="5"/>
      <c r="C885" s="5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2">
      <c r="A886" s="1"/>
      <c r="B886" s="5"/>
      <c r="C886" s="5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2">
      <c r="A887" s="1"/>
      <c r="B887" s="5"/>
      <c r="C887" s="5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2">
      <c r="A888" s="1"/>
      <c r="B888" s="5"/>
      <c r="C888" s="5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2">
      <c r="A889" s="1"/>
      <c r="B889" s="5"/>
      <c r="C889" s="5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2">
      <c r="A890" s="1"/>
      <c r="B890" s="5"/>
      <c r="C890" s="5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2">
      <c r="A891" s="1"/>
      <c r="B891" s="5"/>
      <c r="C891" s="5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2">
      <c r="A892" s="1"/>
      <c r="B892" s="5"/>
      <c r="C892" s="5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2">
      <c r="A893" s="1"/>
      <c r="B893" s="5"/>
      <c r="C893" s="5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2">
      <c r="A894" s="1"/>
      <c r="B894" s="5"/>
      <c r="C894" s="5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2">
      <c r="A895" s="1"/>
      <c r="B895" s="5"/>
      <c r="C895" s="5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2">
      <c r="A896" s="1"/>
      <c r="B896" s="5"/>
      <c r="C896" s="5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2">
      <c r="A897" s="1"/>
      <c r="B897" s="5"/>
      <c r="C897" s="5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2">
      <c r="A898" s="1"/>
      <c r="B898" s="5"/>
      <c r="C898" s="5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2">
      <c r="A899" s="1"/>
      <c r="B899" s="5"/>
      <c r="C899" s="5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2">
      <c r="A900" s="1"/>
      <c r="B900" s="5"/>
      <c r="C900" s="5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2">
      <c r="A901" s="1"/>
      <c r="B901" s="5"/>
      <c r="C901" s="5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2">
      <c r="A902" s="1"/>
      <c r="B902" s="5"/>
      <c r="C902" s="5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2">
      <c r="A903" s="1"/>
      <c r="B903" s="5"/>
      <c r="C903" s="5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2">
      <c r="A904" s="1"/>
      <c r="B904" s="5"/>
      <c r="C904" s="5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2">
      <c r="A905" s="1"/>
      <c r="B905" s="5"/>
      <c r="C905" s="5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2">
      <c r="A906" s="1"/>
      <c r="B906" s="5"/>
      <c r="C906" s="5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2">
      <c r="A907" s="1"/>
      <c r="B907" s="5"/>
      <c r="C907" s="5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2">
      <c r="A908" s="1"/>
      <c r="B908" s="5"/>
      <c r="C908" s="5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2">
      <c r="A909" s="1"/>
      <c r="B909" s="5"/>
      <c r="C909" s="5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2">
      <c r="A910" s="1"/>
      <c r="B910" s="5"/>
      <c r="C910" s="5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2">
      <c r="A911" s="1"/>
      <c r="B911" s="5"/>
      <c r="C911" s="5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2">
      <c r="A912" s="1"/>
      <c r="B912" s="5"/>
      <c r="C912" s="5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2">
      <c r="A913" s="1"/>
      <c r="B913" s="5"/>
      <c r="C913" s="5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2">
      <c r="A914" s="1"/>
      <c r="B914" s="5"/>
      <c r="C914" s="5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2">
      <c r="A915" s="1"/>
      <c r="B915" s="5"/>
      <c r="C915" s="5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2">
      <c r="A916" s="1"/>
      <c r="B916" s="5"/>
      <c r="C916" s="5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2">
      <c r="A917" s="1"/>
      <c r="B917" s="5"/>
      <c r="C917" s="5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2">
      <c r="A918" s="1"/>
      <c r="B918" s="5"/>
      <c r="C918" s="5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2">
      <c r="A919" s="1"/>
      <c r="B919" s="5"/>
      <c r="C919" s="5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2">
      <c r="A920" s="1"/>
      <c r="B920" s="5"/>
      <c r="C920" s="5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2">
      <c r="A921" s="1"/>
      <c r="B921" s="5"/>
      <c r="C921" s="5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2">
      <c r="A922" s="1"/>
      <c r="B922" s="5"/>
      <c r="C922" s="5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2">
      <c r="A923" s="1"/>
      <c r="B923" s="5"/>
      <c r="C923" s="5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2">
      <c r="A924" s="1"/>
      <c r="B924" s="5"/>
      <c r="C924" s="5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2">
      <c r="A925" s="1"/>
      <c r="B925" s="5"/>
      <c r="C925" s="5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2">
      <c r="A926" s="1"/>
      <c r="B926" s="5"/>
      <c r="C926" s="5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2">
      <c r="A927" s="1"/>
      <c r="B927" s="5"/>
      <c r="C927" s="5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2">
      <c r="A928" s="1"/>
      <c r="B928" s="5"/>
      <c r="C928" s="5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2">
      <c r="A929" s="1"/>
      <c r="B929" s="5"/>
      <c r="C929" s="5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2">
      <c r="A930" s="1"/>
      <c r="B930" s="5"/>
      <c r="C930" s="5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2">
      <c r="A931" s="1"/>
      <c r="B931" s="5"/>
      <c r="C931" s="5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2">
      <c r="A932" s="1"/>
      <c r="B932" s="5"/>
      <c r="C932" s="5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2">
      <c r="A933" s="1"/>
      <c r="B933" s="5"/>
      <c r="C933" s="5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2">
      <c r="A934" s="1"/>
      <c r="B934" s="5"/>
      <c r="C934" s="5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2">
      <c r="A935" s="1"/>
      <c r="B935" s="5"/>
      <c r="C935" s="5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2">
      <c r="A936" s="1"/>
      <c r="B936" s="5"/>
      <c r="C936" s="5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2">
      <c r="A937" s="1"/>
      <c r="B937" s="5"/>
      <c r="C937" s="5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2">
      <c r="A938" s="1"/>
      <c r="B938" s="5"/>
      <c r="C938" s="5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2">
      <c r="A939" s="1"/>
      <c r="B939" s="5"/>
      <c r="C939" s="5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2">
      <c r="A940" s="1"/>
      <c r="B940" s="5"/>
      <c r="C940" s="5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2">
      <c r="A941" s="1"/>
      <c r="B941" s="5"/>
      <c r="C941" s="5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2">
      <c r="A942" s="1"/>
      <c r="B942" s="5"/>
      <c r="C942" s="5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2">
      <c r="A943" s="1"/>
      <c r="B943" s="5"/>
      <c r="C943" s="5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2">
      <c r="A944" s="1"/>
      <c r="B944" s="5"/>
      <c r="C944" s="5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2">
      <c r="A945" s="1"/>
      <c r="B945" s="5"/>
      <c r="C945" s="5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2">
      <c r="A946" s="1"/>
      <c r="B946" s="5"/>
      <c r="C946" s="5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2">
      <c r="A947" s="1"/>
      <c r="B947" s="5"/>
      <c r="C947" s="5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2">
      <c r="A948" s="1"/>
      <c r="B948" s="5"/>
      <c r="C948" s="5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2">
      <c r="A949" s="1"/>
      <c r="B949" s="5"/>
      <c r="C949" s="5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2">
      <c r="A950" s="1"/>
      <c r="B950" s="5"/>
      <c r="C950" s="5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2">
      <c r="A951" s="1"/>
      <c r="B951" s="5"/>
      <c r="C951" s="5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2">
      <c r="A952" s="1"/>
      <c r="B952" s="5"/>
      <c r="C952" s="5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2">
      <c r="A953" s="1"/>
      <c r="B953" s="5"/>
      <c r="C953" s="5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2">
      <c r="A954" s="1"/>
      <c r="B954" s="5"/>
      <c r="C954" s="5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2">
      <c r="A955" s="1"/>
      <c r="B955" s="5"/>
      <c r="C955" s="5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2">
      <c r="A956" s="1"/>
      <c r="B956" s="5"/>
      <c r="C956" s="5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2">
      <c r="A957" s="1"/>
      <c r="B957" s="5"/>
      <c r="C957" s="5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2">
      <c r="A958" s="1"/>
      <c r="B958" s="5"/>
      <c r="C958" s="5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2">
      <c r="A959" s="1"/>
      <c r="B959" s="5"/>
      <c r="C959" s="5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2">
      <c r="A960" s="1"/>
      <c r="B960" s="5"/>
      <c r="C960" s="5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2">
      <c r="A961" s="1"/>
      <c r="B961" s="5"/>
      <c r="C961" s="5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2">
      <c r="A962" s="1"/>
      <c r="B962" s="5"/>
      <c r="C962" s="5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2">
      <c r="A963" s="1"/>
      <c r="B963" s="5"/>
      <c r="C963" s="5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2">
      <c r="A964" s="1"/>
      <c r="B964" s="5"/>
      <c r="C964" s="5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2">
      <c r="A965" s="1"/>
      <c r="B965" s="5"/>
      <c r="C965" s="5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2">
      <c r="A966" s="1"/>
      <c r="B966" s="5"/>
      <c r="C966" s="5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2">
      <c r="A967" s="1"/>
      <c r="B967" s="5"/>
      <c r="C967" s="5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2">
      <c r="A968" s="1"/>
      <c r="B968" s="5"/>
      <c r="C968" s="5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2">
      <c r="A969" s="1"/>
      <c r="B969" s="5"/>
      <c r="C969" s="5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2">
      <c r="A970" s="1"/>
      <c r="B970" s="5"/>
      <c r="C970" s="5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2">
      <c r="A971" s="1"/>
      <c r="B971" s="5"/>
      <c r="C971" s="5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2">
      <c r="A972" s="1"/>
      <c r="B972" s="5"/>
      <c r="C972" s="5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2">
      <c r="A973" s="1"/>
      <c r="B973" s="5"/>
      <c r="C973" s="5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2">
      <c r="A974" s="1"/>
      <c r="B974" s="5"/>
      <c r="C974" s="5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2">
      <c r="A975" s="1"/>
      <c r="B975" s="5"/>
      <c r="C975" s="5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2">
      <c r="A976" s="1"/>
      <c r="B976" s="5"/>
      <c r="C976" s="5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2">
      <c r="A977" s="1"/>
      <c r="B977" s="5"/>
      <c r="C977" s="5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2">
      <c r="A978" s="1"/>
      <c r="B978" s="5"/>
      <c r="C978" s="5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2">
      <c r="A979" s="1"/>
      <c r="B979" s="5"/>
      <c r="C979" s="5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2">
      <c r="A980" s="1"/>
      <c r="B980" s="5"/>
      <c r="C980" s="5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2">
      <c r="A981" s="1"/>
      <c r="B981" s="5"/>
      <c r="C981" s="5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2">
      <c r="A982" s="1"/>
      <c r="B982" s="5"/>
      <c r="C982" s="5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2">
      <c r="A983" s="1"/>
      <c r="B983" s="5"/>
      <c r="C983" s="5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2">
      <c r="A984" s="1"/>
      <c r="B984" s="5"/>
      <c r="C984" s="5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2">
      <c r="A985" s="1"/>
      <c r="B985" s="5"/>
      <c r="C985" s="5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2">
      <c r="A986" s="1"/>
      <c r="B986" s="5"/>
      <c r="C986" s="5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2">
      <c r="A987" s="1"/>
      <c r="B987" s="5"/>
      <c r="C987" s="5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2">
      <c r="A988" s="1"/>
      <c r="B988" s="5"/>
      <c r="C988" s="5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2">
      <c r="A989" s="1"/>
      <c r="B989" s="5"/>
      <c r="C989" s="5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2">
      <c r="A990" s="1"/>
      <c r="B990" s="5"/>
      <c r="C990" s="5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2">
      <c r="A991" s="1"/>
      <c r="B991" s="5"/>
      <c r="C991" s="5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2">
      <c r="A992" s="1"/>
      <c r="B992" s="5"/>
      <c r="C992" s="5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2">
      <c r="A993" s="1"/>
      <c r="B993" s="5"/>
      <c r="C993" s="5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2">
      <c r="A994" s="1"/>
      <c r="B994" s="5"/>
      <c r="C994" s="5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2">
      <c r="A995" s="1"/>
      <c r="B995" s="5"/>
      <c r="C995" s="5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2">
      <c r="A996" s="1"/>
      <c r="B996" s="5"/>
      <c r="C996" s="5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2">
      <c r="A997" s="1"/>
      <c r="B997" s="5"/>
      <c r="C997" s="5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2">
      <c r="A998" s="1"/>
      <c r="B998" s="5"/>
      <c r="C998" s="5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2">
      <c r="A999" s="1"/>
      <c r="B999" s="5"/>
      <c r="C999" s="5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 x14ac:dyDescent="0.2">
      <c r="A1000" s="1"/>
      <c r="B1000" s="5"/>
      <c r="C1000" s="5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conditionalFormatting sqref="B4">
    <cfRule type="expression" dxfId="13" priority="1">
      <formula>$B$4 &lt;&gt;0</formula>
    </cfRule>
    <cfRule type="expression" dxfId="12" priority="2">
      <formula>$B$4:$C$4 = 0</formula>
    </cfRule>
  </conditionalFormatting>
  <conditionalFormatting sqref="B5">
    <cfRule type="expression" dxfId="11" priority="3">
      <formula>$B$5 &lt;&gt; 0</formula>
    </cfRule>
    <cfRule type="expression" dxfId="10" priority="4">
      <formula>$B$5 = 0</formula>
    </cfRule>
  </conditionalFormatting>
  <conditionalFormatting sqref="B6">
    <cfRule type="expression" dxfId="9" priority="5">
      <formula>$B$6 &lt;&gt; 0</formula>
    </cfRule>
    <cfRule type="expression" dxfId="8" priority="6">
      <formula>$B$6 &lt;&gt; 0</formula>
    </cfRule>
    <cfRule type="expression" dxfId="7" priority="7">
      <formula>$B$6 = 0</formula>
    </cfRule>
  </conditionalFormatting>
  <conditionalFormatting sqref="C4">
    <cfRule type="expression" dxfId="6" priority="8">
      <formula>$C$4 &lt;&gt; 0</formula>
    </cfRule>
    <cfRule type="expression" dxfId="5" priority="9">
      <formula>$C$4 = 0</formula>
    </cfRule>
  </conditionalFormatting>
  <conditionalFormatting sqref="C5">
    <cfRule type="expression" dxfId="4" priority="10">
      <formula>$C$5 &lt;&gt; 0</formula>
    </cfRule>
    <cfRule type="expression" dxfId="3" priority="11">
      <formula>$C$5 = 0</formula>
    </cfRule>
  </conditionalFormatting>
  <conditionalFormatting sqref="C6">
    <cfRule type="expression" dxfId="2" priority="12">
      <formula>$C$6 &lt;&gt;0</formula>
    </cfRule>
    <cfRule type="expression" dxfId="1" priority="13">
      <formula>$C$6 = 0</formula>
    </cfRule>
    <cfRule type="expression" dxfId="0" priority="14">
      <formula>$C$6 = 0</formula>
    </cfRule>
  </conditionalFormatting>
  <dataValidations count="2">
    <dataValidation type="decimal" allowBlank="1" showErrorMessage="1" sqref="B11:C15 B18:C21 B26:C31 B34:C35 B41:C41 B52:C55 B58:C61 B69:C74 B78:C78 B86:C87 B91:C92 B96:C100 B105:C111 B122:C122 B125:C130 B136:C141 B148:C157 B162:C168 B174:C174" xr:uid="{00000000-0002-0000-0400-000000000000}">
      <formula1>-100000000</formula1>
      <formula2>500000000</formula2>
    </dataValidation>
    <dataValidation type="decimal" allowBlank="1" showErrorMessage="1" sqref="B4:C10 B16:C17 B22:C25 B32:C33 B36:C40 B42:C51 B56:C57 B62:C68 B75:C77 B79:C85 B88:C90 B93:C95 B101:C104 B112:C116 B118:C121 B123:C124 B131:C135 B142:C147 B158:C161 B169:C173 B175:C176 B179:C179 B193:C193 B199:C1000" xr:uid="{00000000-0002-0000-0400-000001000000}">
      <formula1>-10000000</formula1>
      <formula2>10000000</formula2>
    </dataValidation>
  </dataValidation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800</vt:i4>
      </vt:variant>
    </vt:vector>
  </HeadingPairs>
  <TitlesOfParts>
    <vt:vector size="805" baseType="lpstr">
      <vt:lpstr>Útkomuspá 2025</vt:lpstr>
      <vt:lpstr>Fjárhagsáætlun 2026 (Eins árs)</vt:lpstr>
      <vt:lpstr>Fjárhagsáætlun 2027 (3 ára)</vt:lpstr>
      <vt:lpstr>Fjárhagsáætlun 2028 (3 ára)</vt:lpstr>
      <vt:lpstr>Fjárhagsáætlun 2029 (3 ára)</vt:lpstr>
      <vt:lpstr>'Fjárhagsáætlun 2026 (Eins árs)'!_E110A</vt:lpstr>
      <vt:lpstr>'Fjárhagsáætlun 2027 (3 ára)'!_E110A</vt:lpstr>
      <vt:lpstr>'Fjárhagsáætlun 2028 (3 ára)'!_E110A</vt:lpstr>
      <vt:lpstr>'Fjárhagsáætlun 2029 (3 ára)'!_E110A</vt:lpstr>
      <vt:lpstr>'Útkomuspá 2025'!_E110A</vt:lpstr>
      <vt:lpstr>'Fjárhagsáætlun 2026 (Eins árs)'!_E110AB</vt:lpstr>
      <vt:lpstr>'Fjárhagsáætlun 2027 (3 ára)'!_E110AB</vt:lpstr>
      <vt:lpstr>'Fjárhagsáætlun 2028 (3 ára)'!_E110AB</vt:lpstr>
      <vt:lpstr>'Fjárhagsáætlun 2029 (3 ára)'!_E110AB</vt:lpstr>
      <vt:lpstr>'Útkomuspá 2025'!_E110AB</vt:lpstr>
      <vt:lpstr>'Fjárhagsáætlun 2026 (Eins árs)'!_E120A</vt:lpstr>
      <vt:lpstr>'Fjárhagsáætlun 2027 (3 ára)'!_E120A</vt:lpstr>
      <vt:lpstr>'Fjárhagsáætlun 2028 (3 ára)'!_E120A</vt:lpstr>
      <vt:lpstr>'Fjárhagsáætlun 2029 (3 ára)'!_E120A</vt:lpstr>
      <vt:lpstr>'Útkomuspá 2025'!_E120A</vt:lpstr>
      <vt:lpstr>'Fjárhagsáætlun 2026 (Eins árs)'!_E120AB</vt:lpstr>
      <vt:lpstr>'Fjárhagsáætlun 2027 (3 ára)'!_E120AB</vt:lpstr>
      <vt:lpstr>'Fjárhagsáætlun 2028 (3 ára)'!_E120AB</vt:lpstr>
      <vt:lpstr>'Fjárhagsáætlun 2029 (3 ára)'!_E120AB</vt:lpstr>
      <vt:lpstr>'Útkomuspá 2025'!_E120AB</vt:lpstr>
      <vt:lpstr>'Fjárhagsáætlun 2026 (Eins árs)'!_E130A</vt:lpstr>
      <vt:lpstr>'Fjárhagsáætlun 2027 (3 ára)'!_E130A</vt:lpstr>
      <vt:lpstr>'Fjárhagsáætlun 2028 (3 ára)'!_E130A</vt:lpstr>
      <vt:lpstr>'Fjárhagsáætlun 2029 (3 ára)'!_E130A</vt:lpstr>
      <vt:lpstr>'Útkomuspá 2025'!_E130A</vt:lpstr>
      <vt:lpstr>'Fjárhagsáætlun 2026 (Eins árs)'!_E130AB</vt:lpstr>
      <vt:lpstr>'Fjárhagsáætlun 2027 (3 ára)'!_E130AB</vt:lpstr>
      <vt:lpstr>'Fjárhagsáætlun 2028 (3 ára)'!_E130AB</vt:lpstr>
      <vt:lpstr>'Fjárhagsáætlun 2029 (3 ára)'!_E130AB</vt:lpstr>
      <vt:lpstr>'Útkomuspá 2025'!_E130AB</vt:lpstr>
      <vt:lpstr>'Fjárhagsáætlun 2026 (Eins árs)'!_E140A</vt:lpstr>
      <vt:lpstr>'Fjárhagsáætlun 2027 (3 ára)'!_E140A</vt:lpstr>
      <vt:lpstr>'Fjárhagsáætlun 2028 (3 ára)'!_E140A</vt:lpstr>
      <vt:lpstr>'Fjárhagsáætlun 2029 (3 ára)'!_E140A</vt:lpstr>
      <vt:lpstr>'Útkomuspá 2025'!_E140A</vt:lpstr>
      <vt:lpstr>'Fjárhagsáætlun 2026 (Eins árs)'!_E140AB</vt:lpstr>
      <vt:lpstr>'Fjárhagsáætlun 2027 (3 ára)'!_E140AB</vt:lpstr>
      <vt:lpstr>'Fjárhagsáætlun 2028 (3 ára)'!_E140AB</vt:lpstr>
      <vt:lpstr>'Fjárhagsáætlun 2029 (3 ára)'!_E140AB</vt:lpstr>
      <vt:lpstr>'Útkomuspá 2025'!_E140AB</vt:lpstr>
      <vt:lpstr>'Fjárhagsáætlun 2026 (Eins árs)'!_E210A</vt:lpstr>
      <vt:lpstr>'Fjárhagsáætlun 2027 (3 ára)'!_E210A</vt:lpstr>
      <vt:lpstr>'Fjárhagsáætlun 2028 (3 ára)'!_E210A</vt:lpstr>
      <vt:lpstr>'Fjárhagsáætlun 2029 (3 ára)'!_E210A</vt:lpstr>
      <vt:lpstr>'Útkomuspá 2025'!_E210A</vt:lpstr>
      <vt:lpstr>'Fjárhagsáætlun 2026 (Eins árs)'!_E210AB</vt:lpstr>
      <vt:lpstr>'Fjárhagsáætlun 2027 (3 ára)'!_E210AB</vt:lpstr>
      <vt:lpstr>'Fjárhagsáætlun 2028 (3 ára)'!_E210AB</vt:lpstr>
      <vt:lpstr>'Fjárhagsáætlun 2029 (3 ára)'!_E210AB</vt:lpstr>
      <vt:lpstr>'Útkomuspá 2025'!_E210AB</vt:lpstr>
      <vt:lpstr>'Fjárhagsáætlun 2026 (Eins árs)'!_E220A</vt:lpstr>
      <vt:lpstr>'Fjárhagsáætlun 2027 (3 ára)'!_E220A</vt:lpstr>
      <vt:lpstr>'Fjárhagsáætlun 2028 (3 ára)'!_E220A</vt:lpstr>
      <vt:lpstr>'Fjárhagsáætlun 2029 (3 ára)'!_E220A</vt:lpstr>
      <vt:lpstr>'Útkomuspá 2025'!_E220A</vt:lpstr>
      <vt:lpstr>'Fjárhagsáætlun 2026 (Eins árs)'!_E220AB</vt:lpstr>
      <vt:lpstr>'Fjárhagsáætlun 2027 (3 ára)'!_E220AB</vt:lpstr>
      <vt:lpstr>'Fjárhagsáætlun 2028 (3 ára)'!_E220AB</vt:lpstr>
      <vt:lpstr>'Fjárhagsáætlun 2029 (3 ára)'!_E220AB</vt:lpstr>
      <vt:lpstr>'Útkomuspá 2025'!_E220AB</vt:lpstr>
      <vt:lpstr>'Fjárhagsáætlun 2026 (Eins árs)'!_E230A</vt:lpstr>
      <vt:lpstr>'Fjárhagsáætlun 2027 (3 ára)'!_E230A</vt:lpstr>
      <vt:lpstr>'Fjárhagsáætlun 2028 (3 ára)'!_E230A</vt:lpstr>
      <vt:lpstr>'Fjárhagsáætlun 2029 (3 ára)'!_E230A</vt:lpstr>
      <vt:lpstr>'Útkomuspá 2025'!_E230A</vt:lpstr>
      <vt:lpstr>'Fjárhagsáætlun 2026 (Eins árs)'!_E230AB</vt:lpstr>
      <vt:lpstr>'Fjárhagsáætlun 2027 (3 ára)'!_E230AB</vt:lpstr>
      <vt:lpstr>'Fjárhagsáætlun 2028 (3 ára)'!_E230AB</vt:lpstr>
      <vt:lpstr>'Fjárhagsáætlun 2029 (3 ára)'!_E230AB</vt:lpstr>
      <vt:lpstr>'Útkomuspá 2025'!_E230AB</vt:lpstr>
      <vt:lpstr>'Fjárhagsáætlun 2026 (Eins árs)'!_E240A</vt:lpstr>
      <vt:lpstr>'Fjárhagsáætlun 2027 (3 ára)'!_E240A</vt:lpstr>
      <vt:lpstr>'Fjárhagsáætlun 2028 (3 ára)'!_E240A</vt:lpstr>
      <vt:lpstr>'Fjárhagsáætlun 2029 (3 ára)'!_E240A</vt:lpstr>
      <vt:lpstr>'Útkomuspá 2025'!_E240A</vt:lpstr>
      <vt:lpstr>'Fjárhagsáætlun 2026 (Eins árs)'!_E240AB</vt:lpstr>
      <vt:lpstr>'Fjárhagsáætlun 2027 (3 ára)'!_E240AB</vt:lpstr>
      <vt:lpstr>'Fjárhagsáætlun 2028 (3 ára)'!_E240AB</vt:lpstr>
      <vt:lpstr>'Fjárhagsáætlun 2029 (3 ára)'!_E240AB</vt:lpstr>
      <vt:lpstr>'Útkomuspá 2025'!_E240AB</vt:lpstr>
      <vt:lpstr>'Fjárhagsáætlun 2026 (Eins árs)'!_E310A</vt:lpstr>
      <vt:lpstr>'Fjárhagsáætlun 2027 (3 ára)'!_E310A</vt:lpstr>
      <vt:lpstr>'Fjárhagsáætlun 2028 (3 ára)'!_E310A</vt:lpstr>
      <vt:lpstr>'Fjárhagsáætlun 2029 (3 ára)'!_E310A</vt:lpstr>
      <vt:lpstr>'Útkomuspá 2025'!_E310A</vt:lpstr>
      <vt:lpstr>'Fjárhagsáætlun 2026 (Eins árs)'!_E310AB</vt:lpstr>
      <vt:lpstr>'Fjárhagsáætlun 2027 (3 ára)'!_E310AB</vt:lpstr>
      <vt:lpstr>'Fjárhagsáætlun 2028 (3 ára)'!_E310AB</vt:lpstr>
      <vt:lpstr>'Fjárhagsáætlun 2029 (3 ára)'!_E310AB</vt:lpstr>
      <vt:lpstr>'Útkomuspá 2025'!_E310AB</vt:lpstr>
      <vt:lpstr>'Fjárhagsáætlun 2026 (Eins árs)'!_E320A</vt:lpstr>
      <vt:lpstr>'Fjárhagsáætlun 2027 (3 ára)'!_E320A</vt:lpstr>
      <vt:lpstr>'Fjárhagsáætlun 2028 (3 ára)'!_E320A</vt:lpstr>
      <vt:lpstr>'Fjárhagsáætlun 2029 (3 ára)'!_E320A</vt:lpstr>
      <vt:lpstr>'Útkomuspá 2025'!_E320A</vt:lpstr>
      <vt:lpstr>'Fjárhagsáætlun 2026 (Eins árs)'!_E320AB</vt:lpstr>
      <vt:lpstr>'Fjárhagsáætlun 2027 (3 ára)'!_E320AB</vt:lpstr>
      <vt:lpstr>'Fjárhagsáætlun 2028 (3 ára)'!_E320AB</vt:lpstr>
      <vt:lpstr>'Fjárhagsáætlun 2029 (3 ára)'!_E320AB</vt:lpstr>
      <vt:lpstr>'Útkomuspá 2025'!_E320AB</vt:lpstr>
      <vt:lpstr>'Fjárhagsáætlun 2026 (Eins árs)'!_E330A</vt:lpstr>
      <vt:lpstr>'Fjárhagsáætlun 2027 (3 ára)'!_E330A</vt:lpstr>
      <vt:lpstr>'Fjárhagsáætlun 2028 (3 ára)'!_E330A</vt:lpstr>
      <vt:lpstr>'Fjárhagsáætlun 2029 (3 ára)'!_E330A</vt:lpstr>
      <vt:lpstr>'Útkomuspá 2025'!_E330A</vt:lpstr>
      <vt:lpstr>'Fjárhagsáætlun 2026 (Eins árs)'!_E330AB</vt:lpstr>
      <vt:lpstr>'Fjárhagsáætlun 2027 (3 ára)'!_E330AB</vt:lpstr>
      <vt:lpstr>'Fjárhagsáætlun 2028 (3 ára)'!_E330AB</vt:lpstr>
      <vt:lpstr>'Fjárhagsáætlun 2029 (3 ára)'!_E330AB</vt:lpstr>
      <vt:lpstr>'Útkomuspá 2025'!_E330AB</vt:lpstr>
      <vt:lpstr>'Fjárhagsáætlun 2026 (Eins árs)'!_E340A</vt:lpstr>
      <vt:lpstr>'Fjárhagsáætlun 2027 (3 ára)'!_E340A</vt:lpstr>
      <vt:lpstr>'Fjárhagsáætlun 2028 (3 ára)'!_E340A</vt:lpstr>
      <vt:lpstr>'Fjárhagsáætlun 2029 (3 ára)'!_E340A</vt:lpstr>
      <vt:lpstr>'Útkomuspá 2025'!_E340A</vt:lpstr>
      <vt:lpstr>'Fjárhagsáætlun 2026 (Eins árs)'!_E340AB</vt:lpstr>
      <vt:lpstr>'Fjárhagsáætlun 2027 (3 ára)'!_E340AB</vt:lpstr>
      <vt:lpstr>'Fjárhagsáætlun 2028 (3 ára)'!_E340AB</vt:lpstr>
      <vt:lpstr>'Fjárhagsáætlun 2029 (3 ára)'!_E340AB</vt:lpstr>
      <vt:lpstr>'Útkomuspá 2025'!_E340AB</vt:lpstr>
      <vt:lpstr>'Fjárhagsáætlun 2026 (Eins árs)'!_E350A</vt:lpstr>
      <vt:lpstr>'Fjárhagsáætlun 2027 (3 ára)'!_E350A</vt:lpstr>
      <vt:lpstr>'Fjárhagsáætlun 2028 (3 ára)'!_E350A</vt:lpstr>
      <vt:lpstr>'Fjárhagsáætlun 2029 (3 ára)'!_E350A</vt:lpstr>
      <vt:lpstr>'Útkomuspá 2025'!_E350A</vt:lpstr>
      <vt:lpstr>'Fjárhagsáætlun 2026 (Eins árs)'!_E350AB</vt:lpstr>
      <vt:lpstr>'Fjárhagsáætlun 2027 (3 ára)'!_E350AB</vt:lpstr>
      <vt:lpstr>'Fjárhagsáætlun 2028 (3 ára)'!_E350AB</vt:lpstr>
      <vt:lpstr>'Fjárhagsáætlun 2029 (3 ára)'!_E350AB</vt:lpstr>
      <vt:lpstr>'Útkomuspá 2025'!_E350AB</vt:lpstr>
      <vt:lpstr>'Fjárhagsáætlun 2026 (Eins árs)'!_E360A</vt:lpstr>
      <vt:lpstr>'Fjárhagsáætlun 2027 (3 ára)'!_E360A</vt:lpstr>
      <vt:lpstr>'Fjárhagsáætlun 2028 (3 ára)'!_E360A</vt:lpstr>
      <vt:lpstr>'Fjárhagsáætlun 2029 (3 ára)'!_E360A</vt:lpstr>
      <vt:lpstr>'Útkomuspá 2025'!_E360A</vt:lpstr>
      <vt:lpstr>'Fjárhagsáætlun 2026 (Eins árs)'!_E360AB</vt:lpstr>
      <vt:lpstr>'Fjárhagsáætlun 2027 (3 ára)'!_E360AB</vt:lpstr>
      <vt:lpstr>'Fjárhagsáætlun 2028 (3 ára)'!_E360AB</vt:lpstr>
      <vt:lpstr>'Fjárhagsáætlun 2029 (3 ára)'!_E360AB</vt:lpstr>
      <vt:lpstr>'Útkomuspá 2025'!_E360AB</vt:lpstr>
      <vt:lpstr>'Fjárhagsáætlun 2026 (Eins árs)'!_E410A</vt:lpstr>
      <vt:lpstr>'Fjárhagsáætlun 2027 (3 ára)'!_E410A</vt:lpstr>
      <vt:lpstr>'Fjárhagsáætlun 2028 (3 ára)'!_E410A</vt:lpstr>
      <vt:lpstr>'Fjárhagsáætlun 2029 (3 ára)'!_E410A</vt:lpstr>
      <vt:lpstr>'Útkomuspá 2025'!_E410A</vt:lpstr>
      <vt:lpstr>'Fjárhagsáætlun 2026 (Eins árs)'!_E410AB</vt:lpstr>
      <vt:lpstr>'Fjárhagsáætlun 2027 (3 ára)'!_E410AB</vt:lpstr>
      <vt:lpstr>'Fjárhagsáætlun 2028 (3 ára)'!_E410AB</vt:lpstr>
      <vt:lpstr>'Fjárhagsáætlun 2029 (3 ára)'!_E410AB</vt:lpstr>
      <vt:lpstr>'Útkomuspá 2025'!_E410AB</vt:lpstr>
      <vt:lpstr>'Fjárhagsáætlun 2026 (Eins árs)'!_E510A</vt:lpstr>
      <vt:lpstr>'Fjárhagsáætlun 2027 (3 ára)'!_E510A</vt:lpstr>
      <vt:lpstr>'Fjárhagsáætlun 2028 (3 ára)'!_E510A</vt:lpstr>
      <vt:lpstr>'Fjárhagsáætlun 2029 (3 ára)'!_E510A</vt:lpstr>
      <vt:lpstr>'Útkomuspá 2025'!_E510A</vt:lpstr>
      <vt:lpstr>'Fjárhagsáætlun 2026 (Eins árs)'!_E510AB</vt:lpstr>
      <vt:lpstr>'Fjárhagsáætlun 2027 (3 ára)'!_E510AB</vt:lpstr>
      <vt:lpstr>'Fjárhagsáætlun 2028 (3 ára)'!_E510AB</vt:lpstr>
      <vt:lpstr>'Fjárhagsáætlun 2029 (3 ára)'!_E510AB</vt:lpstr>
      <vt:lpstr>'Útkomuspá 2025'!_E510AB</vt:lpstr>
      <vt:lpstr>'Fjárhagsáætlun 2026 (Eins árs)'!_E520A</vt:lpstr>
      <vt:lpstr>'Fjárhagsáætlun 2027 (3 ára)'!_E520A</vt:lpstr>
      <vt:lpstr>'Fjárhagsáætlun 2028 (3 ára)'!_E520A</vt:lpstr>
      <vt:lpstr>'Fjárhagsáætlun 2029 (3 ára)'!_E520A</vt:lpstr>
      <vt:lpstr>'Útkomuspá 2025'!_E520A</vt:lpstr>
      <vt:lpstr>'Fjárhagsáætlun 2026 (Eins árs)'!_E520AB</vt:lpstr>
      <vt:lpstr>'Fjárhagsáætlun 2027 (3 ára)'!_E520AB</vt:lpstr>
      <vt:lpstr>'Fjárhagsáætlun 2028 (3 ára)'!_E520AB</vt:lpstr>
      <vt:lpstr>'Fjárhagsáætlun 2029 (3 ára)'!_E520AB</vt:lpstr>
      <vt:lpstr>'Útkomuspá 2025'!_E520AB</vt:lpstr>
      <vt:lpstr>'Fjárhagsáætlun 2026 (Eins árs)'!_E610A</vt:lpstr>
      <vt:lpstr>'Fjárhagsáætlun 2027 (3 ára)'!_E610A</vt:lpstr>
      <vt:lpstr>'Fjárhagsáætlun 2028 (3 ára)'!_E610A</vt:lpstr>
      <vt:lpstr>'Fjárhagsáætlun 2029 (3 ára)'!_E610A</vt:lpstr>
      <vt:lpstr>'Útkomuspá 2025'!_E610A</vt:lpstr>
      <vt:lpstr>'Fjárhagsáætlun 2026 (Eins árs)'!_E610AB</vt:lpstr>
      <vt:lpstr>'Fjárhagsáætlun 2027 (3 ára)'!_E610AB</vt:lpstr>
      <vt:lpstr>'Fjárhagsáætlun 2028 (3 ára)'!_E610AB</vt:lpstr>
      <vt:lpstr>'Fjárhagsáætlun 2029 (3 ára)'!_E610AB</vt:lpstr>
      <vt:lpstr>'Útkomuspá 2025'!_E610AB</vt:lpstr>
      <vt:lpstr>'Fjárhagsáætlun 2026 (Eins árs)'!_E620A</vt:lpstr>
      <vt:lpstr>'Fjárhagsáætlun 2027 (3 ára)'!_E620A</vt:lpstr>
      <vt:lpstr>'Fjárhagsáætlun 2028 (3 ára)'!_E620A</vt:lpstr>
      <vt:lpstr>'Fjárhagsáætlun 2029 (3 ára)'!_E620A</vt:lpstr>
      <vt:lpstr>'Útkomuspá 2025'!_E620A</vt:lpstr>
      <vt:lpstr>'Fjárhagsáætlun 2026 (Eins árs)'!_E620AB</vt:lpstr>
      <vt:lpstr>'Fjárhagsáætlun 2027 (3 ára)'!_E620AB</vt:lpstr>
      <vt:lpstr>'Fjárhagsáætlun 2028 (3 ára)'!_E620AB</vt:lpstr>
      <vt:lpstr>'Fjárhagsáætlun 2029 (3 ára)'!_E620AB</vt:lpstr>
      <vt:lpstr>'Útkomuspá 2025'!_E620AB</vt:lpstr>
      <vt:lpstr>'Fjárhagsáætlun 2026 (Eins árs)'!_E710A</vt:lpstr>
      <vt:lpstr>'Fjárhagsáætlun 2027 (3 ára)'!_E710A</vt:lpstr>
      <vt:lpstr>'Fjárhagsáætlun 2028 (3 ára)'!_E710A</vt:lpstr>
      <vt:lpstr>'Fjárhagsáætlun 2029 (3 ára)'!_E710A</vt:lpstr>
      <vt:lpstr>'Útkomuspá 2025'!_E710A</vt:lpstr>
      <vt:lpstr>'Fjárhagsáætlun 2026 (Eins árs)'!_E710AB</vt:lpstr>
      <vt:lpstr>'Fjárhagsáætlun 2027 (3 ára)'!_E710AB</vt:lpstr>
      <vt:lpstr>'Fjárhagsáætlun 2028 (3 ára)'!_E710AB</vt:lpstr>
      <vt:lpstr>'Fjárhagsáætlun 2029 (3 ára)'!_E710AB</vt:lpstr>
      <vt:lpstr>'Útkomuspá 2025'!_E710AB</vt:lpstr>
      <vt:lpstr>'Fjárhagsáætlun 2026 (Eins árs)'!_E720A</vt:lpstr>
      <vt:lpstr>'Fjárhagsáætlun 2027 (3 ára)'!_E720A</vt:lpstr>
      <vt:lpstr>'Fjárhagsáætlun 2028 (3 ára)'!_E720A</vt:lpstr>
      <vt:lpstr>'Fjárhagsáætlun 2029 (3 ára)'!_E720A</vt:lpstr>
      <vt:lpstr>'Útkomuspá 2025'!_E720A</vt:lpstr>
      <vt:lpstr>'Fjárhagsáætlun 2026 (Eins árs)'!_E720AB</vt:lpstr>
      <vt:lpstr>'Fjárhagsáætlun 2027 (3 ára)'!_E720AB</vt:lpstr>
      <vt:lpstr>'Fjárhagsáætlun 2028 (3 ára)'!_E720AB</vt:lpstr>
      <vt:lpstr>'Fjárhagsáætlun 2029 (3 ára)'!_E720AB</vt:lpstr>
      <vt:lpstr>'Útkomuspá 2025'!_E720AB</vt:lpstr>
      <vt:lpstr>'Fjárhagsáætlun 2026 (Eins árs)'!_E730A</vt:lpstr>
      <vt:lpstr>'Fjárhagsáætlun 2027 (3 ára)'!_E730A</vt:lpstr>
      <vt:lpstr>'Fjárhagsáætlun 2028 (3 ára)'!_E730A</vt:lpstr>
      <vt:lpstr>'Fjárhagsáætlun 2029 (3 ára)'!_E730A</vt:lpstr>
      <vt:lpstr>'Útkomuspá 2025'!_E730A</vt:lpstr>
      <vt:lpstr>'Fjárhagsáætlun 2026 (Eins árs)'!_E730AB</vt:lpstr>
      <vt:lpstr>'Fjárhagsáætlun 2027 (3 ára)'!_E730AB</vt:lpstr>
      <vt:lpstr>'Fjárhagsáætlun 2028 (3 ára)'!_E730AB</vt:lpstr>
      <vt:lpstr>'Fjárhagsáætlun 2029 (3 ára)'!_E730AB</vt:lpstr>
      <vt:lpstr>'Útkomuspá 2025'!_E730AB</vt:lpstr>
      <vt:lpstr>'Fjárhagsáætlun 2026 (Eins árs)'!_E735A</vt:lpstr>
      <vt:lpstr>'Fjárhagsáætlun 2027 (3 ára)'!_E735A</vt:lpstr>
      <vt:lpstr>'Fjárhagsáætlun 2028 (3 ára)'!_E735A</vt:lpstr>
      <vt:lpstr>'Fjárhagsáætlun 2029 (3 ára)'!_E735A</vt:lpstr>
      <vt:lpstr>'Útkomuspá 2025'!_E735A</vt:lpstr>
      <vt:lpstr>'Fjárhagsáætlun 2026 (Eins árs)'!_E735AB</vt:lpstr>
      <vt:lpstr>'Fjárhagsáætlun 2027 (3 ára)'!_E735AB</vt:lpstr>
      <vt:lpstr>'Fjárhagsáætlun 2028 (3 ára)'!_E735AB</vt:lpstr>
      <vt:lpstr>'Fjárhagsáætlun 2029 (3 ára)'!_E735AB</vt:lpstr>
      <vt:lpstr>'Útkomuspá 2025'!_E735AB</vt:lpstr>
      <vt:lpstr>'Fjárhagsáætlun 2026 (Eins árs)'!_E740A</vt:lpstr>
      <vt:lpstr>'Fjárhagsáætlun 2027 (3 ára)'!_E740A</vt:lpstr>
      <vt:lpstr>'Fjárhagsáætlun 2028 (3 ára)'!_E740A</vt:lpstr>
      <vt:lpstr>'Fjárhagsáætlun 2029 (3 ára)'!_E740A</vt:lpstr>
      <vt:lpstr>'Útkomuspá 2025'!_E740A</vt:lpstr>
      <vt:lpstr>'Fjárhagsáætlun 2026 (Eins árs)'!_E740AB</vt:lpstr>
      <vt:lpstr>'Fjárhagsáætlun 2027 (3 ára)'!_E740AB</vt:lpstr>
      <vt:lpstr>'Fjárhagsáætlun 2028 (3 ára)'!_E740AB</vt:lpstr>
      <vt:lpstr>'Fjárhagsáætlun 2029 (3 ára)'!_E740AB</vt:lpstr>
      <vt:lpstr>'Útkomuspá 2025'!_E740AB</vt:lpstr>
      <vt:lpstr>'Fjárhagsáætlun 2026 (Eins árs)'!_E810A</vt:lpstr>
      <vt:lpstr>'Fjárhagsáætlun 2027 (3 ára)'!_E810A</vt:lpstr>
      <vt:lpstr>'Fjárhagsáætlun 2028 (3 ára)'!_E810A</vt:lpstr>
      <vt:lpstr>'Fjárhagsáætlun 2029 (3 ára)'!_E810A</vt:lpstr>
      <vt:lpstr>'Útkomuspá 2025'!_E810A</vt:lpstr>
      <vt:lpstr>'Fjárhagsáætlun 2026 (Eins árs)'!_E810AB</vt:lpstr>
      <vt:lpstr>'Fjárhagsáætlun 2027 (3 ára)'!_E810AB</vt:lpstr>
      <vt:lpstr>'Fjárhagsáætlun 2028 (3 ára)'!_E810AB</vt:lpstr>
      <vt:lpstr>'Fjárhagsáætlun 2029 (3 ára)'!_E810AB</vt:lpstr>
      <vt:lpstr>'Útkomuspá 2025'!_E810AB</vt:lpstr>
      <vt:lpstr>'Fjárhagsáætlun 2026 (Eins árs)'!_E820A</vt:lpstr>
      <vt:lpstr>'Fjárhagsáætlun 2027 (3 ára)'!_E820A</vt:lpstr>
      <vt:lpstr>'Fjárhagsáætlun 2028 (3 ára)'!_E820A</vt:lpstr>
      <vt:lpstr>'Fjárhagsáætlun 2029 (3 ára)'!_E820A</vt:lpstr>
      <vt:lpstr>'Útkomuspá 2025'!_E820A</vt:lpstr>
      <vt:lpstr>'Fjárhagsáætlun 2026 (Eins árs)'!_E820AB</vt:lpstr>
      <vt:lpstr>'Fjárhagsáætlun 2027 (3 ára)'!_E820AB</vt:lpstr>
      <vt:lpstr>'Fjárhagsáætlun 2028 (3 ára)'!_E820AB</vt:lpstr>
      <vt:lpstr>'Fjárhagsáætlun 2029 (3 ára)'!_E820AB</vt:lpstr>
      <vt:lpstr>'Útkomuspá 2025'!_E820AB</vt:lpstr>
      <vt:lpstr>'Fjárhagsáætlun 2026 (Eins árs)'!_E830A</vt:lpstr>
      <vt:lpstr>'Fjárhagsáætlun 2027 (3 ára)'!_E830A</vt:lpstr>
      <vt:lpstr>'Fjárhagsáætlun 2028 (3 ára)'!_E830A</vt:lpstr>
      <vt:lpstr>'Fjárhagsáætlun 2029 (3 ára)'!_E830A</vt:lpstr>
      <vt:lpstr>'Útkomuspá 2025'!_E830A</vt:lpstr>
      <vt:lpstr>'Fjárhagsáætlun 2026 (Eins árs)'!_E830AB</vt:lpstr>
      <vt:lpstr>'Fjárhagsáætlun 2027 (3 ára)'!_E830AB</vt:lpstr>
      <vt:lpstr>'Fjárhagsáætlun 2028 (3 ára)'!_E830AB</vt:lpstr>
      <vt:lpstr>'Fjárhagsáætlun 2029 (3 ára)'!_E830AB</vt:lpstr>
      <vt:lpstr>'Útkomuspá 2025'!_E830AB</vt:lpstr>
      <vt:lpstr>'Fjárhagsáætlun 2026 (Eins árs)'!_E840A</vt:lpstr>
      <vt:lpstr>'Fjárhagsáætlun 2027 (3 ára)'!_E840A</vt:lpstr>
      <vt:lpstr>'Fjárhagsáætlun 2028 (3 ára)'!_E840A</vt:lpstr>
      <vt:lpstr>'Fjárhagsáætlun 2029 (3 ára)'!_E840A</vt:lpstr>
      <vt:lpstr>'Útkomuspá 2025'!_E840A</vt:lpstr>
      <vt:lpstr>'Fjárhagsáætlun 2026 (Eins árs)'!_E840AB</vt:lpstr>
      <vt:lpstr>'Fjárhagsáætlun 2027 (3 ára)'!_E840AB</vt:lpstr>
      <vt:lpstr>'Fjárhagsáætlun 2028 (3 ára)'!_E840AB</vt:lpstr>
      <vt:lpstr>'Fjárhagsáætlun 2029 (3 ára)'!_E840AB</vt:lpstr>
      <vt:lpstr>'Útkomuspá 2025'!_E840AB</vt:lpstr>
      <vt:lpstr>'Fjárhagsáætlun 2026 (Eins árs)'!_E850A</vt:lpstr>
      <vt:lpstr>'Fjárhagsáætlun 2027 (3 ára)'!_E850A</vt:lpstr>
      <vt:lpstr>'Fjárhagsáætlun 2028 (3 ára)'!_E850A</vt:lpstr>
      <vt:lpstr>'Fjárhagsáætlun 2029 (3 ára)'!_E850A</vt:lpstr>
      <vt:lpstr>'Útkomuspá 2025'!_E850A</vt:lpstr>
      <vt:lpstr>'Fjárhagsáætlun 2026 (Eins árs)'!_E850AB</vt:lpstr>
      <vt:lpstr>'Fjárhagsáætlun 2027 (3 ára)'!_E850AB</vt:lpstr>
      <vt:lpstr>'Fjárhagsáætlun 2028 (3 ára)'!_E850AB</vt:lpstr>
      <vt:lpstr>'Fjárhagsáætlun 2029 (3 ára)'!_E850AB</vt:lpstr>
      <vt:lpstr>'Útkomuspá 2025'!_E850AB</vt:lpstr>
      <vt:lpstr>'Fjárhagsáætlun 2026 (Eins árs)'!_E860A</vt:lpstr>
      <vt:lpstr>'Fjárhagsáætlun 2027 (3 ára)'!_E860A</vt:lpstr>
      <vt:lpstr>'Fjárhagsáætlun 2028 (3 ára)'!_E860A</vt:lpstr>
      <vt:lpstr>'Fjárhagsáætlun 2029 (3 ára)'!_E860A</vt:lpstr>
      <vt:lpstr>'Útkomuspá 2025'!_E860A</vt:lpstr>
      <vt:lpstr>'Fjárhagsáætlun 2026 (Eins árs)'!_E860AB</vt:lpstr>
      <vt:lpstr>'Fjárhagsáætlun 2027 (3 ára)'!_E860AB</vt:lpstr>
      <vt:lpstr>'Fjárhagsáætlun 2028 (3 ára)'!_E860AB</vt:lpstr>
      <vt:lpstr>'Fjárhagsáætlun 2029 (3 ára)'!_E860AB</vt:lpstr>
      <vt:lpstr>'Útkomuspá 2025'!_E860AB</vt:lpstr>
      <vt:lpstr>'Fjárhagsáætlun 2026 (Eins árs)'!_E870A</vt:lpstr>
      <vt:lpstr>'Fjárhagsáætlun 2027 (3 ára)'!_E870A</vt:lpstr>
      <vt:lpstr>'Fjárhagsáætlun 2028 (3 ára)'!_E870A</vt:lpstr>
      <vt:lpstr>'Fjárhagsáætlun 2029 (3 ára)'!_E870A</vt:lpstr>
      <vt:lpstr>'Útkomuspá 2025'!_E870A</vt:lpstr>
      <vt:lpstr>'Fjárhagsáætlun 2026 (Eins árs)'!_E870AB</vt:lpstr>
      <vt:lpstr>'Fjárhagsáætlun 2027 (3 ára)'!_E870AB</vt:lpstr>
      <vt:lpstr>'Fjárhagsáætlun 2028 (3 ára)'!_E870AB</vt:lpstr>
      <vt:lpstr>'Fjárhagsáætlun 2029 (3 ára)'!_E870AB</vt:lpstr>
      <vt:lpstr>'Útkomuspá 2025'!_E870AB</vt:lpstr>
      <vt:lpstr>'Fjárhagsáætlun 2026 (Eins árs)'!_R010A</vt:lpstr>
      <vt:lpstr>'Fjárhagsáætlun 2027 (3 ára)'!_R010A</vt:lpstr>
      <vt:lpstr>'Fjárhagsáætlun 2028 (3 ára)'!_R010A</vt:lpstr>
      <vt:lpstr>'Fjárhagsáætlun 2029 (3 ára)'!_R010A</vt:lpstr>
      <vt:lpstr>'Útkomuspá 2025'!_R010A</vt:lpstr>
      <vt:lpstr>'Fjárhagsáætlun 2026 (Eins árs)'!_R010AB</vt:lpstr>
      <vt:lpstr>'Fjárhagsáætlun 2027 (3 ára)'!_R010AB</vt:lpstr>
      <vt:lpstr>'Fjárhagsáætlun 2028 (3 ára)'!_R010AB</vt:lpstr>
      <vt:lpstr>'Fjárhagsáætlun 2029 (3 ára)'!_R010AB</vt:lpstr>
      <vt:lpstr>'Útkomuspá 2025'!_R010AB</vt:lpstr>
      <vt:lpstr>'Fjárhagsáætlun 2026 (Eins árs)'!_R020A</vt:lpstr>
      <vt:lpstr>'Fjárhagsáætlun 2027 (3 ára)'!_R020A</vt:lpstr>
      <vt:lpstr>'Fjárhagsáætlun 2028 (3 ára)'!_R020A</vt:lpstr>
      <vt:lpstr>'Fjárhagsáætlun 2029 (3 ára)'!_R020A</vt:lpstr>
      <vt:lpstr>'Útkomuspá 2025'!_R020A</vt:lpstr>
      <vt:lpstr>'Fjárhagsáætlun 2026 (Eins árs)'!_R020AB</vt:lpstr>
      <vt:lpstr>'Fjárhagsáætlun 2027 (3 ára)'!_R020AB</vt:lpstr>
      <vt:lpstr>'Fjárhagsáætlun 2028 (3 ára)'!_R020AB</vt:lpstr>
      <vt:lpstr>'Fjárhagsáætlun 2029 (3 ára)'!_R020AB</vt:lpstr>
      <vt:lpstr>'Útkomuspá 2025'!_R020AB</vt:lpstr>
      <vt:lpstr>'Fjárhagsáætlun 2026 (Eins árs)'!_R030A</vt:lpstr>
      <vt:lpstr>'Fjárhagsáætlun 2027 (3 ára)'!_R030A</vt:lpstr>
      <vt:lpstr>'Fjárhagsáætlun 2028 (3 ára)'!_R030A</vt:lpstr>
      <vt:lpstr>'Fjárhagsáætlun 2029 (3 ára)'!_R030A</vt:lpstr>
      <vt:lpstr>'Útkomuspá 2025'!_R030A</vt:lpstr>
      <vt:lpstr>'Fjárhagsáætlun 2026 (Eins árs)'!_R030AB</vt:lpstr>
      <vt:lpstr>'Fjárhagsáætlun 2027 (3 ára)'!_R030AB</vt:lpstr>
      <vt:lpstr>'Fjárhagsáætlun 2028 (3 ára)'!_R030AB</vt:lpstr>
      <vt:lpstr>'Fjárhagsáætlun 2029 (3 ára)'!_R030AB</vt:lpstr>
      <vt:lpstr>'Útkomuspá 2025'!_R030AB</vt:lpstr>
      <vt:lpstr>'Fjárhagsáætlun 2026 (Eins árs)'!_R040A</vt:lpstr>
      <vt:lpstr>'Fjárhagsáætlun 2027 (3 ára)'!_R040A</vt:lpstr>
      <vt:lpstr>'Fjárhagsáætlun 2028 (3 ára)'!_R040A</vt:lpstr>
      <vt:lpstr>'Fjárhagsáætlun 2029 (3 ára)'!_R040A</vt:lpstr>
      <vt:lpstr>'Útkomuspá 2025'!_R040A</vt:lpstr>
      <vt:lpstr>'Fjárhagsáætlun 2026 (Eins árs)'!_R040AB</vt:lpstr>
      <vt:lpstr>'Fjárhagsáætlun 2027 (3 ára)'!_R040AB</vt:lpstr>
      <vt:lpstr>'Fjárhagsáætlun 2028 (3 ára)'!_R040AB</vt:lpstr>
      <vt:lpstr>'Fjárhagsáætlun 2029 (3 ára)'!_R040AB</vt:lpstr>
      <vt:lpstr>'Útkomuspá 2025'!_R040AB</vt:lpstr>
      <vt:lpstr>'Fjárhagsáætlun 2026 (Eins árs)'!_R050A</vt:lpstr>
      <vt:lpstr>'Fjárhagsáætlun 2027 (3 ára)'!_R050A</vt:lpstr>
      <vt:lpstr>'Fjárhagsáætlun 2028 (3 ára)'!_R050A</vt:lpstr>
      <vt:lpstr>'Fjárhagsáætlun 2029 (3 ára)'!_R050A</vt:lpstr>
      <vt:lpstr>'Útkomuspá 2025'!_R050A</vt:lpstr>
      <vt:lpstr>'Fjárhagsáætlun 2026 (Eins árs)'!_R050AB</vt:lpstr>
      <vt:lpstr>'Fjárhagsáætlun 2027 (3 ára)'!_R050AB</vt:lpstr>
      <vt:lpstr>'Fjárhagsáætlun 2028 (3 ára)'!_R050AB</vt:lpstr>
      <vt:lpstr>'Fjárhagsáætlun 2029 (3 ára)'!_R050AB</vt:lpstr>
      <vt:lpstr>'Útkomuspá 2025'!_R050AB</vt:lpstr>
      <vt:lpstr>'Fjárhagsáætlun 2026 (Eins árs)'!_R110A</vt:lpstr>
      <vt:lpstr>'Fjárhagsáætlun 2027 (3 ára)'!_R110A</vt:lpstr>
      <vt:lpstr>'Fjárhagsáætlun 2028 (3 ára)'!_R110A</vt:lpstr>
      <vt:lpstr>'Fjárhagsáætlun 2029 (3 ára)'!_R110A</vt:lpstr>
      <vt:lpstr>'Útkomuspá 2025'!_R110A</vt:lpstr>
      <vt:lpstr>'Fjárhagsáætlun 2026 (Eins árs)'!_R110AB</vt:lpstr>
      <vt:lpstr>'Fjárhagsáætlun 2027 (3 ára)'!_R110AB</vt:lpstr>
      <vt:lpstr>'Fjárhagsáætlun 2028 (3 ára)'!_R110AB</vt:lpstr>
      <vt:lpstr>'Fjárhagsáætlun 2029 (3 ára)'!_R110AB</vt:lpstr>
      <vt:lpstr>'Útkomuspá 2025'!_R110AB</vt:lpstr>
      <vt:lpstr>'Fjárhagsáætlun 2026 (Eins árs)'!_R120A</vt:lpstr>
      <vt:lpstr>'Fjárhagsáætlun 2027 (3 ára)'!_R120A</vt:lpstr>
      <vt:lpstr>'Fjárhagsáætlun 2028 (3 ára)'!_R120A</vt:lpstr>
      <vt:lpstr>'Fjárhagsáætlun 2029 (3 ára)'!_R120A</vt:lpstr>
      <vt:lpstr>'Útkomuspá 2025'!_R120A</vt:lpstr>
      <vt:lpstr>'Fjárhagsáætlun 2026 (Eins árs)'!_R120AB</vt:lpstr>
      <vt:lpstr>'Fjárhagsáætlun 2027 (3 ára)'!_R120AB</vt:lpstr>
      <vt:lpstr>'Fjárhagsáætlun 2028 (3 ára)'!_R120AB</vt:lpstr>
      <vt:lpstr>'Fjárhagsáætlun 2029 (3 ára)'!_R120AB</vt:lpstr>
      <vt:lpstr>'Útkomuspá 2025'!_R120AB</vt:lpstr>
      <vt:lpstr>'Fjárhagsáætlun 2026 (Eins árs)'!_R130A</vt:lpstr>
      <vt:lpstr>'Fjárhagsáætlun 2027 (3 ára)'!_R130A</vt:lpstr>
      <vt:lpstr>'Fjárhagsáætlun 2028 (3 ára)'!_R130A</vt:lpstr>
      <vt:lpstr>'Fjárhagsáætlun 2029 (3 ára)'!_R130A</vt:lpstr>
      <vt:lpstr>'Útkomuspá 2025'!_R130A</vt:lpstr>
      <vt:lpstr>'Fjárhagsáætlun 2026 (Eins árs)'!_R130AB</vt:lpstr>
      <vt:lpstr>'Fjárhagsáætlun 2027 (3 ára)'!_R130AB</vt:lpstr>
      <vt:lpstr>'Fjárhagsáætlun 2028 (3 ára)'!_R130AB</vt:lpstr>
      <vt:lpstr>'Fjárhagsáætlun 2029 (3 ára)'!_R130AB</vt:lpstr>
      <vt:lpstr>'Útkomuspá 2025'!_R130AB</vt:lpstr>
      <vt:lpstr>'Fjárhagsáætlun 2026 (Eins árs)'!_R140A</vt:lpstr>
      <vt:lpstr>'Fjárhagsáætlun 2027 (3 ára)'!_R140A</vt:lpstr>
      <vt:lpstr>'Fjárhagsáætlun 2028 (3 ára)'!_R140A</vt:lpstr>
      <vt:lpstr>'Fjárhagsáætlun 2029 (3 ára)'!_R140A</vt:lpstr>
      <vt:lpstr>'Útkomuspá 2025'!_R140A</vt:lpstr>
      <vt:lpstr>'Fjárhagsáætlun 2026 (Eins árs)'!_R140AB</vt:lpstr>
      <vt:lpstr>'Fjárhagsáætlun 2027 (3 ára)'!_R140AB</vt:lpstr>
      <vt:lpstr>'Fjárhagsáætlun 2028 (3 ára)'!_R140AB</vt:lpstr>
      <vt:lpstr>'Fjárhagsáætlun 2029 (3 ára)'!_R140AB</vt:lpstr>
      <vt:lpstr>'Útkomuspá 2025'!_R140AB</vt:lpstr>
      <vt:lpstr>'Fjárhagsáætlun 2026 (Eins árs)'!_R210A</vt:lpstr>
      <vt:lpstr>'Fjárhagsáætlun 2027 (3 ára)'!_R210A</vt:lpstr>
      <vt:lpstr>'Fjárhagsáætlun 2028 (3 ára)'!_R210A</vt:lpstr>
      <vt:lpstr>'Fjárhagsáætlun 2029 (3 ára)'!_R210A</vt:lpstr>
      <vt:lpstr>'Útkomuspá 2025'!_R210A</vt:lpstr>
      <vt:lpstr>'Fjárhagsáætlun 2026 (Eins árs)'!_R210AB</vt:lpstr>
      <vt:lpstr>'Fjárhagsáætlun 2027 (3 ára)'!_R210AB</vt:lpstr>
      <vt:lpstr>'Fjárhagsáætlun 2028 (3 ára)'!_R210AB</vt:lpstr>
      <vt:lpstr>'Fjárhagsáætlun 2029 (3 ára)'!_R210AB</vt:lpstr>
      <vt:lpstr>'Útkomuspá 2025'!_R210AB</vt:lpstr>
      <vt:lpstr>'Fjárhagsáætlun 2026 (Eins árs)'!_R220A</vt:lpstr>
      <vt:lpstr>'Fjárhagsáætlun 2027 (3 ára)'!_R220A</vt:lpstr>
      <vt:lpstr>'Fjárhagsáætlun 2028 (3 ára)'!_R220A</vt:lpstr>
      <vt:lpstr>'Fjárhagsáætlun 2029 (3 ára)'!_R220A</vt:lpstr>
      <vt:lpstr>'Útkomuspá 2025'!_R220A</vt:lpstr>
      <vt:lpstr>'Fjárhagsáætlun 2026 (Eins árs)'!_R220AB</vt:lpstr>
      <vt:lpstr>'Fjárhagsáætlun 2027 (3 ára)'!_R220AB</vt:lpstr>
      <vt:lpstr>'Fjárhagsáætlun 2028 (3 ára)'!_R220AB</vt:lpstr>
      <vt:lpstr>'Fjárhagsáætlun 2029 (3 ára)'!_R220AB</vt:lpstr>
      <vt:lpstr>'Útkomuspá 2025'!_R220AB</vt:lpstr>
      <vt:lpstr>'Fjárhagsáætlun 2026 (Eins árs)'!_R230A</vt:lpstr>
      <vt:lpstr>'Fjárhagsáætlun 2027 (3 ára)'!_R230A</vt:lpstr>
      <vt:lpstr>'Fjárhagsáætlun 2028 (3 ára)'!_R230A</vt:lpstr>
      <vt:lpstr>'Fjárhagsáætlun 2029 (3 ára)'!_R230A</vt:lpstr>
      <vt:lpstr>'Útkomuspá 2025'!_R230A</vt:lpstr>
      <vt:lpstr>'Fjárhagsáætlun 2026 (Eins árs)'!_R230AB</vt:lpstr>
      <vt:lpstr>'Fjárhagsáætlun 2027 (3 ára)'!_R230AB</vt:lpstr>
      <vt:lpstr>'Fjárhagsáætlun 2028 (3 ára)'!_R230AB</vt:lpstr>
      <vt:lpstr>'Fjárhagsáætlun 2029 (3 ára)'!_R230AB</vt:lpstr>
      <vt:lpstr>'Útkomuspá 2025'!_R230AB</vt:lpstr>
      <vt:lpstr>'Fjárhagsáætlun 2026 (Eins árs)'!_R240A</vt:lpstr>
      <vt:lpstr>'Fjárhagsáætlun 2027 (3 ára)'!_R240A</vt:lpstr>
      <vt:lpstr>'Fjárhagsáætlun 2028 (3 ára)'!_R240A</vt:lpstr>
      <vt:lpstr>'Fjárhagsáætlun 2029 (3 ára)'!_R240A</vt:lpstr>
      <vt:lpstr>'Útkomuspá 2025'!_R240A</vt:lpstr>
      <vt:lpstr>'Fjárhagsáætlun 2026 (Eins árs)'!_R240AB</vt:lpstr>
      <vt:lpstr>'Fjárhagsáætlun 2027 (3 ára)'!_R240AB</vt:lpstr>
      <vt:lpstr>'Fjárhagsáætlun 2028 (3 ára)'!_R240AB</vt:lpstr>
      <vt:lpstr>'Fjárhagsáætlun 2029 (3 ára)'!_R240AB</vt:lpstr>
      <vt:lpstr>'Útkomuspá 2025'!_R240AB</vt:lpstr>
      <vt:lpstr>'Fjárhagsáætlun 2026 (Eins árs)'!_R250A</vt:lpstr>
      <vt:lpstr>'Fjárhagsáætlun 2027 (3 ára)'!_R250A</vt:lpstr>
      <vt:lpstr>'Fjárhagsáætlun 2028 (3 ára)'!_R250A</vt:lpstr>
      <vt:lpstr>'Fjárhagsáætlun 2029 (3 ára)'!_R250A</vt:lpstr>
      <vt:lpstr>'Útkomuspá 2025'!_R250A</vt:lpstr>
      <vt:lpstr>'Fjárhagsáætlun 2026 (Eins árs)'!_R250AB</vt:lpstr>
      <vt:lpstr>'Fjárhagsáætlun 2027 (3 ára)'!_R250AB</vt:lpstr>
      <vt:lpstr>'Fjárhagsáætlun 2028 (3 ára)'!_R250AB</vt:lpstr>
      <vt:lpstr>'Fjárhagsáætlun 2029 (3 ára)'!_R250AB</vt:lpstr>
      <vt:lpstr>'Útkomuspá 2025'!_R250AB</vt:lpstr>
      <vt:lpstr>'Fjárhagsáætlun 2026 (Eins árs)'!_R260A</vt:lpstr>
      <vt:lpstr>'Fjárhagsáætlun 2027 (3 ára)'!_R260A</vt:lpstr>
      <vt:lpstr>'Fjárhagsáætlun 2028 (3 ára)'!_R260A</vt:lpstr>
      <vt:lpstr>'Fjárhagsáætlun 2029 (3 ára)'!_R260A</vt:lpstr>
      <vt:lpstr>'Útkomuspá 2025'!_R260A</vt:lpstr>
      <vt:lpstr>'Fjárhagsáætlun 2026 (Eins árs)'!_R260AB</vt:lpstr>
      <vt:lpstr>'Fjárhagsáætlun 2027 (3 ára)'!_R260AB</vt:lpstr>
      <vt:lpstr>'Fjárhagsáætlun 2028 (3 ára)'!_R260AB</vt:lpstr>
      <vt:lpstr>'Fjárhagsáætlun 2029 (3 ára)'!_R260AB</vt:lpstr>
      <vt:lpstr>'Útkomuspá 2025'!_R260AB</vt:lpstr>
      <vt:lpstr>'Fjárhagsáætlun 2026 (Eins árs)'!_R310A</vt:lpstr>
      <vt:lpstr>'Fjárhagsáætlun 2027 (3 ára)'!_R310A</vt:lpstr>
      <vt:lpstr>'Fjárhagsáætlun 2028 (3 ára)'!_R310A</vt:lpstr>
      <vt:lpstr>'Fjárhagsáætlun 2029 (3 ára)'!_R310A</vt:lpstr>
      <vt:lpstr>'Útkomuspá 2025'!_R310A</vt:lpstr>
      <vt:lpstr>'Fjárhagsáætlun 2026 (Eins árs)'!_R310AB</vt:lpstr>
      <vt:lpstr>'Fjárhagsáætlun 2027 (3 ára)'!_R310AB</vt:lpstr>
      <vt:lpstr>'Fjárhagsáætlun 2028 (3 ára)'!_R310AB</vt:lpstr>
      <vt:lpstr>'Fjárhagsáætlun 2029 (3 ára)'!_R310AB</vt:lpstr>
      <vt:lpstr>'Útkomuspá 2025'!_R310AB</vt:lpstr>
      <vt:lpstr>'Fjárhagsáætlun 2026 (Eins árs)'!_R320A</vt:lpstr>
      <vt:lpstr>'Fjárhagsáætlun 2027 (3 ára)'!_R320A</vt:lpstr>
      <vt:lpstr>'Fjárhagsáætlun 2028 (3 ára)'!_R320A</vt:lpstr>
      <vt:lpstr>'Fjárhagsáætlun 2029 (3 ára)'!_R320A</vt:lpstr>
      <vt:lpstr>'Útkomuspá 2025'!_R320A</vt:lpstr>
      <vt:lpstr>'Fjárhagsáætlun 2026 (Eins árs)'!_R320AB</vt:lpstr>
      <vt:lpstr>'Fjárhagsáætlun 2027 (3 ára)'!_R320AB</vt:lpstr>
      <vt:lpstr>'Fjárhagsáætlun 2028 (3 ára)'!_R320AB</vt:lpstr>
      <vt:lpstr>'Fjárhagsáætlun 2029 (3 ára)'!_R320AB</vt:lpstr>
      <vt:lpstr>'Útkomuspá 2025'!_R320AB</vt:lpstr>
      <vt:lpstr>'Fjárhagsáætlun 2026 (Eins árs)'!_R410A</vt:lpstr>
      <vt:lpstr>'Fjárhagsáætlun 2027 (3 ára)'!_R410A</vt:lpstr>
      <vt:lpstr>'Fjárhagsáætlun 2028 (3 ára)'!_R410A</vt:lpstr>
      <vt:lpstr>'Fjárhagsáætlun 2029 (3 ára)'!_R410A</vt:lpstr>
      <vt:lpstr>'Útkomuspá 2025'!_R410A</vt:lpstr>
      <vt:lpstr>'Fjárhagsáætlun 2026 (Eins árs)'!_R410AB</vt:lpstr>
      <vt:lpstr>'Fjárhagsáætlun 2027 (3 ára)'!_R410AB</vt:lpstr>
      <vt:lpstr>'Fjárhagsáætlun 2028 (3 ára)'!_R410AB</vt:lpstr>
      <vt:lpstr>'Fjárhagsáætlun 2029 (3 ára)'!_R410AB</vt:lpstr>
      <vt:lpstr>'Útkomuspá 2025'!_R410AB</vt:lpstr>
      <vt:lpstr>'Fjárhagsáætlun 2026 (Eins árs)'!_S110A</vt:lpstr>
      <vt:lpstr>'Fjárhagsáætlun 2027 (3 ára)'!_S110A</vt:lpstr>
      <vt:lpstr>'Fjárhagsáætlun 2028 (3 ára)'!_S110A</vt:lpstr>
      <vt:lpstr>'Fjárhagsáætlun 2029 (3 ára)'!_S110A</vt:lpstr>
      <vt:lpstr>'Útkomuspá 2025'!_S110A</vt:lpstr>
      <vt:lpstr>'Fjárhagsáætlun 2026 (Eins árs)'!_S110AB</vt:lpstr>
      <vt:lpstr>'Fjárhagsáætlun 2027 (3 ára)'!_S110AB</vt:lpstr>
      <vt:lpstr>'Fjárhagsáætlun 2028 (3 ára)'!_S110AB</vt:lpstr>
      <vt:lpstr>'Fjárhagsáætlun 2029 (3 ára)'!_S110AB</vt:lpstr>
      <vt:lpstr>'Útkomuspá 2025'!_S110AB</vt:lpstr>
      <vt:lpstr>'Fjárhagsáætlun 2026 (Eins árs)'!_S210A</vt:lpstr>
      <vt:lpstr>'Fjárhagsáætlun 2027 (3 ára)'!_S210A</vt:lpstr>
      <vt:lpstr>'Fjárhagsáætlun 2028 (3 ára)'!_S210A</vt:lpstr>
      <vt:lpstr>'Fjárhagsáætlun 2029 (3 ára)'!_S210A</vt:lpstr>
      <vt:lpstr>'Útkomuspá 2025'!_S210A</vt:lpstr>
      <vt:lpstr>'Fjárhagsáætlun 2026 (Eins árs)'!_S210AB</vt:lpstr>
      <vt:lpstr>'Fjárhagsáætlun 2027 (3 ára)'!_S210AB</vt:lpstr>
      <vt:lpstr>'Fjárhagsáætlun 2028 (3 ára)'!_S210AB</vt:lpstr>
      <vt:lpstr>'Fjárhagsáætlun 2029 (3 ára)'!_S210AB</vt:lpstr>
      <vt:lpstr>'Útkomuspá 2025'!_S210AB</vt:lpstr>
      <vt:lpstr>'Fjárhagsáætlun 2026 (Eins árs)'!_S220A</vt:lpstr>
      <vt:lpstr>'Fjárhagsáætlun 2027 (3 ára)'!_S220A</vt:lpstr>
      <vt:lpstr>'Fjárhagsáætlun 2028 (3 ára)'!_S220A</vt:lpstr>
      <vt:lpstr>'Fjárhagsáætlun 2029 (3 ára)'!_S220A</vt:lpstr>
      <vt:lpstr>'Útkomuspá 2025'!_S220A</vt:lpstr>
      <vt:lpstr>'Fjárhagsáætlun 2026 (Eins árs)'!_S220AB</vt:lpstr>
      <vt:lpstr>'Fjárhagsáætlun 2027 (3 ára)'!_S220AB</vt:lpstr>
      <vt:lpstr>'Fjárhagsáætlun 2028 (3 ára)'!_S220AB</vt:lpstr>
      <vt:lpstr>'Fjárhagsáætlun 2029 (3 ára)'!_S220AB</vt:lpstr>
      <vt:lpstr>'Útkomuspá 2025'!_S220AB</vt:lpstr>
      <vt:lpstr>'Fjárhagsáætlun 2026 (Eins árs)'!_S230A</vt:lpstr>
      <vt:lpstr>'Fjárhagsáætlun 2027 (3 ára)'!_S230A</vt:lpstr>
      <vt:lpstr>'Fjárhagsáætlun 2028 (3 ára)'!_S230A</vt:lpstr>
      <vt:lpstr>'Fjárhagsáætlun 2029 (3 ára)'!_S230A</vt:lpstr>
      <vt:lpstr>'Útkomuspá 2025'!_S230A</vt:lpstr>
      <vt:lpstr>'Fjárhagsáætlun 2026 (Eins árs)'!_S230AB</vt:lpstr>
      <vt:lpstr>'Fjárhagsáætlun 2027 (3 ára)'!_S230AB</vt:lpstr>
      <vt:lpstr>'Fjárhagsáætlun 2028 (3 ára)'!_S230AB</vt:lpstr>
      <vt:lpstr>'Fjárhagsáætlun 2029 (3 ára)'!_S230AB</vt:lpstr>
      <vt:lpstr>'Útkomuspá 2025'!_S230AB</vt:lpstr>
      <vt:lpstr>'Fjárhagsáætlun 2026 (Eins árs)'!_S235A</vt:lpstr>
      <vt:lpstr>'Fjárhagsáætlun 2027 (3 ára)'!_S235A</vt:lpstr>
      <vt:lpstr>'Fjárhagsáætlun 2028 (3 ára)'!_S235A</vt:lpstr>
      <vt:lpstr>'Fjárhagsáætlun 2029 (3 ára)'!_S235A</vt:lpstr>
      <vt:lpstr>'Útkomuspá 2025'!_S235A</vt:lpstr>
      <vt:lpstr>'Fjárhagsáætlun 2026 (Eins árs)'!_S235AB</vt:lpstr>
      <vt:lpstr>'Fjárhagsáætlun 2027 (3 ára)'!_S235AB</vt:lpstr>
      <vt:lpstr>'Fjárhagsáætlun 2028 (3 ára)'!_S235AB</vt:lpstr>
      <vt:lpstr>'Fjárhagsáætlun 2029 (3 ára)'!_S235AB</vt:lpstr>
      <vt:lpstr>'Útkomuspá 2025'!_S235AB</vt:lpstr>
      <vt:lpstr>'Fjárhagsáætlun 2026 (Eins árs)'!_S240A</vt:lpstr>
      <vt:lpstr>'Fjárhagsáætlun 2027 (3 ára)'!_S240A</vt:lpstr>
      <vt:lpstr>'Fjárhagsáætlun 2028 (3 ára)'!_S240A</vt:lpstr>
      <vt:lpstr>'Fjárhagsáætlun 2029 (3 ára)'!_S240A</vt:lpstr>
      <vt:lpstr>'Útkomuspá 2025'!_S240A</vt:lpstr>
      <vt:lpstr>'Fjárhagsáætlun 2026 (Eins árs)'!_S240AB</vt:lpstr>
      <vt:lpstr>'Fjárhagsáætlun 2027 (3 ára)'!_S240AB</vt:lpstr>
      <vt:lpstr>'Fjárhagsáætlun 2028 (3 ára)'!_S240AB</vt:lpstr>
      <vt:lpstr>'Fjárhagsáætlun 2029 (3 ára)'!_S240AB</vt:lpstr>
      <vt:lpstr>'Útkomuspá 2025'!_S240AB</vt:lpstr>
      <vt:lpstr>'Fjárhagsáætlun 2026 (Eins árs)'!_S250A</vt:lpstr>
      <vt:lpstr>'Fjárhagsáætlun 2027 (3 ára)'!_S250A</vt:lpstr>
      <vt:lpstr>'Fjárhagsáætlun 2028 (3 ára)'!_S250A</vt:lpstr>
      <vt:lpstr>'Fjárhagsáætlun 2029 (3 ára)'!_S250A</vt:lpstr>
      <vt:lpstr>'Útkomuspá 2025'!_S250A</vt:lpstr>
      <vt:lpstr>'Fjárhagsáætlun 2026 (Eins árs)'!_S250AB</vt:lpstr>
      <vt:lpstr>'Fjárhagsáætlun 2027 (3 ára)'!_S250AB</vt:lpstr>
      <vt:lpstr>'Fjárhagsáætlun 2028 (3 ára)'!_S250AB</vt:lpstr>
      <vt:lpstr>'Fjárhagsáætlun 2029 (3 ára)'!_S250AB</vt:lpstr>
      <vt:lpstr>'Útkomuspá 2025'!_S250AB</vt:lpstr>
      <vt:lpstr>'Fjárhagsáætlun 2026 (Eins árs)'!_S310A</vt:lpstr>
      <vt:lpstr>'Fjárhagsáætlun 2027 (3 ára)'!_S310A</vt:lpstr>
      <vt:lpstr>'Fjárhagsáætlun 2028 (3 ára)'!_S310A</vt:lpstr>
      <vt:lpstr>'Fjárhagsáætlun 2029 (3 ára)'!_S310A</vt:lpstr>
      <vt:lpstr>'Útkomuspá 2025'!_S310A</vt:lpstr>
      <vt:lpstr>'Fjárhagsáætlun 2026 (Eins árs)'!_S310AB</vt:lpstr>
      <vt:lpstr>'Fjárhagsáætlun 2027 (3 ára)'!_S310AB</vt:lpstr>
      <vt:lpstr>'Fjárhagsáætlun 2028 (3 ára)'!_S310AB</vt:lpstr>
      <vt:lpstr>'Fjárhagsáætlun 2029 (3 ára)'!_S310AB</vt:lpstr>
      <vt:lpstr>'Útkomuspá 2025'!_S310AB</vt:lpstr>
      <vt:lpstr>'Fjárhagsáætlun 2026 (Eins árs)'!_S320A</vt:lpstr>
      <vt:lpstr>'Fjárhagsáætlun 2027 (3 ára)'!_S320A</vt:lpstr>
      <vt:lpstr>'Fjárhagsáætlun 2028 (3 ára)'!_S320A</vt:lpstr>
      <vt:lpstr>'Fjárhagsáætlun 2029 (3 ára)'!_S320A</vt:lpstr>
      <vt:lpstr>'Útkomuspá 2025'!_S320A</vt:lpstr>
      <vt:lpstr>'Fjárhagsáætlun 2026 (Eins árs)'!_S320AB</vt:lpstr>
      <vt:lpstr>'Fjárhagsáætlun 2027 (3 ára)'!_S320AB</vt:lpstr>
      <vt:lpstr>'Fjárhagsáætlun 2028 (3 ára)'!_S320AB</vt:lpstr>
      <vt:lpstr>'Fjárhagsáætlun 2029 (3 ára)'!_S320AB</vt:lpstr>
      <vt:lpstr>'Útkomuspá 2025'!_S320AB</vt:lpstr>
      <vt:lpstr>'Fjárhagsáætlun 2026 (Eins árs)'!_S330A</vt:lpstr>
      <vt:lpstr>'Fjárhagsáætlun 2027 (3 ára)'!_S330A</vt:lpstr>
      <vt:lpstr>'Fjárhagsáætlun 2028 (3 ára)'!_S330A</vt:lpstr>
      <vt:lpstr>'Fjárhagsáætlun 2029 (3 ára)'!_S330A</vt:lpstr>
      <vt:lpstr>'Útkomuspá 2025'!_S330A</vt:lpstr>
      <vt:lpstr>'Fjárhagsáætlun 2026 (Eins árs)'!_S330AB</vt:lpstr>
      <vt:lpstr>'Fjárhagsáætlun 2027 (3 ára)'!_S330AB</vt:lpstr>
      <vt:lpstr>'Fjárhagsáætlun 2028 (3 ára)'!_S330AB</vt:lpstr>
      <vt:lpstr>'Fjárhagsáætlun 2029 (3 ára)'!_S330AB</vt:lpstr>
      <vt:lpstr>'Útkomuspá 2025'!_S330AB</vt:lpstr>
      <vt:lpstr>'Fjárhagsáætlun 2026 (Eins árs)'!_S340A</vt:lpstr>
      <vt:lpstr>'Fjárhagsáætlun 2027 (3 ára)'!_S340A</vt:lpstr>
      <vt:lpstr>'Fjárhagsáætlun 2028 (3 ára)'!_S340A</vt:lpstr>
      <vt:lpstr>'Fjárhagsáætlun 2029 (3 ára)'!_S340A</vt:lpstr>
      <vt:lpstr>'Útkomuspá 2025'!_S340A</vt:lpstr>
      <vt:lpstr>'Fjárhagsáætlun 2026 (Eins árs)'!_S340AB</vt:lpstr>
      <vt:lpstr>'Fjárhagsáætlun 2027 (3 ára)'!_S340AB</vt:lpstr>
      <vt:lpstr>'Fjárhagsáætlun 2028 (3 ára)'!_S340AB</vt:lpstr>
      <vt:lpstr>'Fjárhagsáætlun 2029 (3 ára)'!_S340AB</vt:lpstr>
      <vt:lpstr>'Útkomuspá 2025'!_S340AB</vt:lpstr>
      <vt:lpstr>'Fjárhagsáætlun 2026 (Eins árs)'!_S350A</vt:lpstr>
      <vt:lpstr>'Fjárhagsáætlun 2027 (3 ára)'!_S350A</vt:lpstr>
      <vt:lpstr>'Fjárhagsáætlun 2028 (3 ára)'!_S350A</vt:lpstr>
      <vt:lpstr>'Fjárhagsáætlun 2029 (3 ára)'!_S350A</vt:lpstr>
      <vt:lpstr>'Útkomuspá 2025'!_S350A</vt:lpstr>
      <vt:lpstr>'Fjárhagsáætlun 2026 (Eins árs)'!_S350AB</vt:lpstr>
      <vt:lpstr>'Fjárhagsáætlun 2027 (3 ára)'!_S350AB</vt:lpstr>
      <vt:lpstr>'Fjárhagsáætlun 2028 (3 ára)'!_S350AB</vt:lpstr>
      <vt:lpstr>'Fjárhagsáætlun 2029 (3 ára)'!_S350AB</vt:lpstr>
      <vt:lpstr>'Útkomuspá 2025'!_S350AB</vt:lpstr>
      <vt:lpstr>'Fjárhagsáætlun 2026 (Eins árs)'!_S410A</vt:lpstr>
      <vt:lpstr>'Fjárhagsáætlun 2027 (3 ára)'!_S410A</vt:lpstr>
      <vt:lpstr>'Fjárhagsáætlun 2028 (3 ára)'!_S410A</vt:lpstr>
      <vt:lpstr>'Fjárhagsáætlun 2029 (3 ára)'!_S410A</vt:lpstr>
      <vt:lpstr>'Útkomuspá 2025'!_S410A</vt:lpstr>
      <vt:lpstr>'Fjárhagsáætlun 2026 (Eins árs)'!_S410AB</vt:lpstr>
      <vt:lpstr>'Fjárhagsáætlun 2027 (3 ára)'!_S410AB</vt:lpstr>
      <vt:lpstr>'Fjárhagsáætlun 2028 (3 ára)'!_S410AB</vt:lpstr>
      <vt:lpstr>'Fjárhagsáætlun 2029 (3 ára)'!_S410AB</vt:lpstr>
      <vt:lpstr>'Útkomuspá 2025'!_S410AB</vt:lpstr>
      <vt:lpstr>'Fjárhagsáætlun 2026 (Eins árs)'!_S420A</vt:lpstr>
      <vt:lpstr>'Fjárhagsáætlun 2027 (3 ára)'!_S420A</vt:lpstr>
      <vt:lpstr>'Fjárhagsáætlun 2028 (3 ára)'!_S420A</vt:lpstr>
      <vt:lpstr>'Fjárhagsáætlun 2029 (3 ára)'!_S420A</vt:lpstr>
      <vt:lpstr>'Útkomuspá 2025'!_S420A</vt:lpstr>
      <vt:lpstr>'Fjárhagsáætlun 2026 (Eins árs)'!_S420AB</vt:lpstr>
      <vt:lpstr>'Fjárhagsáætlun 2027 (3 ára)'!_S420AB</vt:lpstr>
      <vt:lpstr>'Fjárhagsáætlun 2028 (3 ára)'!_S420AB</vt:lpstr>
      <vt:lpstr>'Fjárhagsáætlun 2029 (3 ára)'!_S420AB</vt:lpstr>
      <vt:lpstr>'Útkomuspá 2025'!_S420AB</vt:lpstr>
      <vt:lpstr>'Fjárhagsáætlun 2026 (Eins árs)'!_S422A</vt:lpstr>
      <vt:lpstr>'Fjárhagsáætlun 2027 (3 ára)'!_S422A</vt:lpstr>
      <vt:lpstr>'Fjárhagsáætlun 2028 (3 ára)'!_S422A</vt:lpstr>
      <vt:lpstr>'Fjárhagsáætlun 2029 (3 ára)'!_S422A</vt:lpstr>
      <vt:lpstr>'Útkomuspá 2025'!_S422A</vt:lpstr>
      <vt:lpstr>'Fjárhagsáætlun 2026 (Eins árs)'!_S422AB</vt:lpstr>
      <vt:lpstr>'Fjárhagsáætlun 2027 (3 ára)'!_S422AB</vt:lpstr>
      <vt:lpstr>'Fjárhagsáætlun 2028 (3 ára)'!_S422AB</vt:lpstr>
      <vt:lpstr>'Fjárhagsáætlun 2029 (3 ára)'!_S422AB</vt:lpstr>
      <vt:lpstr>'Útkomuspá 2025'!_S422AB</vt:lpstr>
      <vt:lpstr>'Fjárhagsáætlun 2026 (Eins árs)'!_S424A</vt:lpstr>
      <vt:lpstr>'Fjárhagsáætlun 2027 (3 ára)'!_S424A</vt:lpstr>
      <vt:lpstr>'Fjárhagsáætlun 2028 (3 ára)'!_S424A</vt:lpstr>
      <vt:lpstr>'Fjárhagsáætlun 2029 (3 ára)'!_S424A</vt:lpstr>
      <vt:lpstr>'Útkomuspá 2025'!_S424A</vt:lpstr>
      <vt:lpstr>'Fjárhagsáætlun 2026 (Eins árs)'!_S424AB</vt:lpstr>
      <vt:lpstr>'Fjárhagsáætlun 2027 (3 ára)'!_S424AB</vt:lpstr>
      <vt:lpstr>'Fjárhagsáætlun 2028 (3 ára)'!_S424AB</vt:lpstr>
      <vt:lpstr>'Fjárhagsáætlun 2029 (3 ára)'!_S424AB</vt:lpstr>
      <vt:lpstr>'Útkomuspá 2025'!_S424AB</vt:lpstr>
      <vt:lpstr>'Fjárhagsáætlun 2026 (Eins árs)'!_S426A</vt:lpstr>
      <vt:lpstr>'Fjárhagsáætlun 2027 (3 ára)'!_S426A</vt:lpstr>
      <vt:lpstr>'Fjárhagsáætlun 2028 (3 ára)'!_S426A</vt:lpstr>
      <vt:lpstr>'Fjárhagsáætlun 2029 (3 ára)'!_S426A</vt:lpstr>
      <vt:lpstr>'Útkomuspá 2025'!_S426A</vt:lpstr>
      <vt:lpstr>'Fjárhagsáætlun 2026 (Eins árs)'!_S426AB</vt:lpstr>
      <vt:lpstr>'Fjárhagsáætlun 2027 (3 ára)'!_S426AB</vt:lpstr>
      <vt:lpstr>'Fjárhagsáætlun 2028 (3 ára)'!_S426AB</vt:lpstr>
      <vt:lpstr>'Fjárhagsáætlun 2029 (3 ára)'!_S426AB</vt:lpstr>
      <vt:lpstr>'Útkomuspá 2025'!_S426AB</vt:lpstr>
      <vt:lpstr>'Fjárhagsáætlun 2026 (Eins árs)'!_S428A</vt:lpstr>
      <vt:lpstr>'Fjárhagsáætlun 2027 (3 ára)'!_S428A</vt:lpstr>
      <vt:lpstr>'Fjárhagsáætlun 2028 (3 ára)'!_S428A</vt:lpstr>
      <vt:lpstr>'Fjárhagsáætlun 2029 (3 ára)'!_S428A</vt:lpstr>
      <vt:lpstr>'Útkomuspá 2025'!_S428A</vt:lpstr>
      <vt:lpstr>'Fjárhagsáætlun 2026 (Eins árs)'!_S428AB</vt:lpstr>
      <vt:lpstr>'Fjárhagsáætlun 2027 (3 ára)'!_S428AB</vt:lpstr>
      <vt:lpstr>'Fjárhagsáætlun 2028 (3 ára)'!_S428AB</vt:lpstr>
      <vt:lpstr>'Fjárhagsáætlun 2029 (3 ára)'!_S428AB</vt:lpstr>
      <vt:lpstr>'Útkomuspá 2025'!_S428AB</vt:lpstr>
      <vt:lpstr>'Fjárhagsáætlun 2026 (Eins árs)'!_S430A</vt:lpstr>
      <vt:lpstr>'Fjárhagsáætlun 2027 (3 ára)'!_S430A</vt:lpstr>
      <vt:lpstr>'Fjárhagsáætlun 2028 (3 ára)'!_S430A</vt:lpstr>
      <vt:lpstr>'Fjárhagsáætlun 2029 (3 ára)'!_S430A</vt:lpstr>
      <vt:lpstr>'Útkomuspá 2025'!_S430A</vt:lpstr>
      <vt:lpstr>'Fjárhagsáætlun 2026 (Eins árs)'!_S430AB</vt:lpstr>
      <vt:lpstr>'Fjárhagsáætlun 2027 (3 ára)'!_S430AB</vt:lpstr>
      <vt:lpstr>'Fjárhagsáætlun 2028 (3 ára)'!_S430AB</vt:lpstr>
      <vt:lpstr>'Fjárhagsáætlun 2029 (3 ára)'!_S430AB</vt:lpstr>
      <vt:lpstr>'Útkomuspá 2025'!_S430AB</vt:lpstr>
      <vt:lpstr>'Fjárhagsáætlun 2026 (Eins árs)'!_S440A</vt:lpstr>
      <vt:lpstr>'Fjárhagsáætlun 2027 (3 ára)'!_S440A</vt:lpstr>
      <vt:lpstr>'Fjárhagsáætlun 2028 (3 ára)'!_S440A</vt:lpstr>
      <vt:lpstr>'Fjárhagsáætlun 2029 (3 ára)'!_S440A</vt:lpstr>
      <vt:lpstr>'Útkomuspá 2025'!_S440A</vt:lpstr>
      <vt:lpstr>'Fjárhagsáætlun 2026 (Eins árs)'!_S440AB</vt:lpstr>
      <vt:lpstr>'Fjárhagsáætlun 2027 (3 ára)'!_S440AB</vt:lpstr>
      <vt:lpstr>'Fjárhagsáætlun 2028 (3 ára)'!_S440AB</vt:lpstr>
      <vt:lpstr>'Fjárhagsáætlun 2029 (3 ára)'!_S440AB</vt:lpstr>
      <vt:lpstr>'Útkomuspá 2025'!_S440AB</vt:lpstr>
      <vt:lpstr>'Fjárhagsáætlun 2026 (Eins árs)'!_S450A</vt:lpstr>
      <vt:lpstr>'Fjárhagsáætlun 2027 (3 ára)'!_S450A</vt:lpstr>
      <vt:lpstr>'Fjárhagsáætlun 2028 (3 ára)'!_S450A</vt:lpstr>
      <vt:lpstr>'Fjárhagsáætlun 2029 (3 ára)'!_S450A</vt:lpstr>
      <vt:lpstr>'Útkomuspá 2025'!_S450A</vt:lpstr>
      <vt:lpstr>'Fjárhagsáætlun 2026 (Eins árs)'!_S450AB</vt:lpstr>
      <vt:lpstr>'Fjárhagsáætlun 2027 (3 ára)'!_S450AB</vt:lpstr>
      <vt:lpstr>'Fjárhagsáætlun 2028 (3 ára)'!_S450AB</vt:lpstr>
      <vt:lpstr>'Fjárhagsáætlun 2029 (3 ára)'!_S450AB</vt:lpstr>
      <vt:lpstr>'Útkomuspá 2025'!_S450AB</vt:lpstr>
      <vt:lpstr>'Fjárhagsáætlun 2026 (Eins árs)'!_S460A</vt:lpstr>
      <vt:lpstr>'Fjárhagsáætlun 2027 (3 ára)'!_S460A</vt:lpstr>
      <vt:lpstr>'Fjárhagsáætlun 2028 (3 ára)'!_S460A</vt:lpstr>
      <vt:lpstr>'Fjárhagsáætlun 2029 (3 ára)'!_S460A</vt:lpstr>
      <vt:lpstr>'Útkomuspá 2025'!_S460A</vt:lpstr>
      <vt:lpstr>'Fjárhagsáætlun 2026 (Eins árs)'!_S460AB</vt:lpstr>
      <vt:lpstr>'Fjárhagsáætlun 2027 (3 ára)'!_S460AB</vt:lpstr>
      <vt:lpstr>'Fjárhagsáætlun 2028 (3 ára)'!_S460AB</vt:lpstr>
      <vt:lpstr>'Fjárhagsáætlun 2029 (3 ára)'!_S460AB</vt:lpstr>
      <vt:lpstr>'Útkomuspá 2025'!_S460AB</vt:lpstr>
      <vt:lpstr>'Fjárhagsáætlun 2026 (Eins árs)'!_S510A</vt:lpstr>
      <vt:lpstr>'Fjárhagsáætlun 2027 (3 ára)'!_S510A</vt:lpstr>
      <vt:lpstr>'Fjárhagsáætlun 2028 (3 ára)'!_S510A</vt:lpstr>
      <vt:lpstr>'Fjárhagsáætlun 2029 (3 ára)'!_S510A</vt:lpstr>
      <vt:lpstr>'Útkomuspá 2025'!_S510A</vt:lpstr>
      <vt:lpstr>'Fjárhagsáætlun 2026 (Eins árs)'!_S510AB</vt:lpstr>
      <vt:lpstr>'Fjárhagsáætlun 2027 (3 ára)'!_S510AB</vt:lpstr>
      <vt:lpstr>'Fjárhagsáætlun 2028 (3 ára)'!_S510AB</vt:lpstr>
      <vt:lpstr>'Fjárhagsáætlun 2029 (3 ára)'!_S510AB</vt:lpstr>
      <vt:lpstr>'Útkomuspá 2025'!_S510AB</vt:lpstr>
      <vt:lpstr>'Fjárhagsáætlun 2026 (Eins árs)'!_S520A</vt:lpstr>
      <vt:lpstr>'Fjárhagsáætlun 2027 (3 ára)'!_S520A</vt:lpstr>
      <vt:lpstr>'Fjárhagsáætlun 2028 (3 ára)'!_S520A</vt:lpstr>
      <vt:lpstr>'Fjárhagsáætlun 2029 (3 ára)'!_S520A</vt:lpstr>
      <vt:lpstr>'Útkomuspá 2025'!_S520A</vt:lpstr>
      <vt:lpstr>'Fjárhagsáætlun 2026 (Eins árs)'!_S520AB</vt:lpstr>
      <vt:lpstr>'Fjárhagsáætlun 2027 (3 ára)'!_S520AB</vt:lpstr>
      <vt:lpstr>'Fjárhagsáætlun 2028 (3 ára)'!_S520AB</vt:lpstr>
      <vt:lpstr>'Fjárhagsáætlun 2029 (3 ára)'!_S520AB</vt:lpstr>
      <vt:lpstr>'Útkomuspá 2025'!_S520AB</vt:lpstr>
      <vt:lpstr>'Fjárhagsáætlun 2026 (Eins árs)'!_S530A</vt:lpstr>
      <vt:lpstr>'Fjárhagsáætlun 2027 (3 ára)'!_S530A</vt:lpstr>
      <vt:lpstr>'Fjárhagsáætlun 2028 (3 ára)'!_S530A</vt:lpstr>
      <vt:lpstr>'Fjárhagsáætlun 2029 (3 ára)'!_S530A</vt:lpstr>
      <vt:lpstr>'Útkomuspá 2025'!_S530A</vt:lpstr>
      <vt:lpstr>'Fjárhagsáætlun 2026 (Eins árs)'!_S530AB</vt:lpstr>
      <vt:lpstr>'Fjárhagsáætlun 2027 (3 ára)'!_S530AB</vt:lpstr>
      <vt:lpstr>'Fjárhagsáætlun 2028 (3 ára)'!_S530AB</vt:lpstr>
      <vt:lpstr>'Fjárhagsáætlun 2029 (3 ára)'!_S530AB</vt:lpstr>
      <vt:lpstr>'Útkomuspá 2025'!_S530AB</vt:lpstr>
      <vt:lpstr>'Fjárhagsáætlun 2026 (Eins árs)'!_S540A</vt:lpstr>
      <vt:lpstr>'Fjárhagsáætlun 2027 (3 ára)'!_S540A</vt:lpstr>
      <vt:lpstr>'Fjárhagsáætlun 2028 (3 ára)'!_S540A</vt:lpstr>
      <vt:lpstr>'Fjárhagsáætlun 2029 (3 ára)'!_S540A</vt:lpstr>
      <vt:lpstr>'Útkomuspá 2025'!_S540A</vt:lpstr>
      <vt:lpstr>'Fjárhagsáætlun 2026 (Eins árs)'!_S540AB</vt:lpstr>
      <vt:lpstr>'Fjárhagsáætlun 2027 (3 ára)'!_S540AB</vt:lpstr>
      <vt:lpstr>'Fjárhagsáætlun 2028 (3 ára)'!_S540AB</vt:lpstr>
      <vt:lpstr>'Fjárhagsáætlun 2029 (3 ára)'!_S540AB</vt:lpstr>
      <vt:lpstr>'Útkomuspá 2025'!_S540AB</vt:lpstr>
      <vt:lpstr>'Fjárhagsáætlun 2026 (Eins árs)'!_S550A</vt:lpstr>
      <vt:lpstr>'Fjárhagsáætlun 2027 (3 ára)'!_S550A</vt:lpstr>
      <vt:lpstr>'Fjárhagsáætlun 2028 (3 ára)'!_S550A</vt:lpstr>
      <vt:lpstr>'Fjárhagsáætlun 2029 (3 ára)'!_S550A</vt:lpstr>
      <vt:lpstr>'Útkomuspá 2025'!_S550A</vt:lpstr>
      <vt:lpstr>'Fjárhagsáætlun 2026 (Eins árs)'!_S550AB</vt:lpstr>
      <vt:lpstr>'Fjárhagsáætlun 2027 (3 ára)'!_S550AB</vt:lpstr>
      <vt:lpstr>'Fjárhagsáætlun 2028 (3 ára)'!_S550AB</vt:lpstr>
      <vt:lpstr>'Fjárhagsáætlun 2029 (3 ára)'!_S550AB</vt:lpstr>
      <vt:lpstr>'Útkomuspá 2025'!_S550AB</vt:lpstr>
      <vt:lpstr>'Fjárhagsáætlun 2026 (Eins árs)'!_S560A</vt:lpstr>
      <vt:lpstr>'Fjárhagsáætlun 2027 (3 ára)'!_S560A</vt:lpstr>
      <vt:lpstr>'Fjárhagsáætlun 2028 (3 ára)'!_S560A</vt:lpstr>
      <vt:lpstr>'Fjárhagsáætlun 2029 (3 ára)'!_S560A</vt:lpstr>
      <vt:lpstr>'Útkomuspá 2025'!_S560A</vt:lpstr>
      <vt:lpstr>'Fjárhagsáætlun 2026 (Eins árs)'!_S560AB</vt:lpstr>
      <vt:lpstr>'Fjárhagsáætlun 2027 (3 ára)'!_S560AB</vt:lpstr>
      <vt:lpstr>'Fjárhagsáætlun 2028 (3 ára)'!_S560AB</vt:lpstr>
      <vt:lpstr>'Fjárhagsáætlun 2029 (3 ára)'!_S560AB</vt:lpstr>
      <vt:lpstr>'Útkomuspá 2025'!_S560AB</vt:lpstr>
      <vt:lpstr>'Fjárhagsáætlun 2026 (Eins árs)'!_S570A</vt:lpstr>
      <vt:lpstr>'Fjárhagsáætlun 2027 (3 ára)'!_S570A</vt:lpstr>
      <vt:lpstr>'Fjárhagsáætlun 2028 (3 ára)'!_S570A</vt:lpstr>
      <vt:lpstr>'Fjárhagsáætlun 2029 (3 ára)'!_S570A</vt:lpstr>
      <vt:lpstr>'Útkomuspá 2025'!_S570A</vt:lpstr>
      <vt:lpstr>'Fjárhagsáætlun 2026 (Eins árs)'!_S570AB</vt:lpstr>
      <vt:lpstr>'Fjárhagsáætlun 2027 (3 ára)'!_S570AB</vt:lpstr>
      <vt:lpstr>'Fjárhagsáætlun 2028 (3 ára)'!_S570AB</vt:lpstr>
      <vt:lpstr>'Fjárhagsáætlun 2029 (3 ára)'!_S570AB</vt:lpstr>
      <vt:lpstr>'Útkomuspá 2025'!_S570AB</vt:lpstr>
      <vt:lpstr>'Fjárhagsáætlun 2026 (Eins árs)'!_S580A</vt:lpstr>
      <vt:lpstr>'Fjárhagsáætlun 2027 (3 ára)'!_S580A</vt:lpstr>
      <vt:lpstr>'Fjárhagsáætlun 2028 (3 ára)'!_S580A</vt:lpstr>
      <vt:lpstr>'Fjárhagsáætlun 2029 (3 ára)'!_S580A</vt:lpstr>
      <vt:lpstr>'Útkomuspá 2025'!_S580A</vt:lpstr>
      <vt:lpstr>'Fjárhagsáætlun 2026 (Eins árs)'!_S580AB</vt:lpstr>
      <vt:lpstr>'Fjárhagsáætlun 2027 (3 ára)'!_S580AB</vt:lpstr>
      <vt:lpstr>'Fjárhagsáætlun 2028 (3 ára)'!_S580AB</vt:lpstr>
      <vt:lpstr>'Fjárhagsáætlun 2029 (3 ára)'!_S580AB</vt:lpstr>
      <vt:lpstr>'Útkomuspá 2025'!_S580AB</vt:lpstr>
      <vt:lpstr>'Fjárhagsáætlun 2026 (Eins árs)'!_S610A</vt:lpstr>
      <vt:lpstr>'Fjárhagsáætlun 2027 (3 ára)'!_S610A</vt:lpstr>
      <vt:lpstr>'Fjárhagsáætlun 2028 (3 ára)'!_S610A</vt:lpstr>
      <vt:lpstr>'Fjárhagsáætlun 2029 (3 ára)'!_S610A</vt:lpstr>
      <vt:lpstr>'Útkomuspá 2025'!_S610A</vt:lpstr>
      <vt:lpstr>'Fjárhagsáætlun 2026 (Eins árs)'!_S610AB</vt:lpstr>
      <vt:lpstr>'Fjárhagsáætlun 2027 (3 ára)'!_S610AB</vt:lpstr>
      <vt:lpstr>'Fjárhagsáætlun 2028 (3 ára)'!_S610AB</vt:lpstr>
      <vt:lpstr>'Fjárhagsáætlun 2029 (3 ára)'!_S610AB</vt:lpstr>
      <vt:lpstr>'Útkomuspá 2025'!_S610AB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Ívarsson, Viktor Snær</dc:creator>
  <cp:lastModifiedBy>Helgi Aðalsteinsson</cp:lastModifiedBy>
  <dcterms:created xsi:type="dcterms:W3CDTF">2024-12-13T14:24:29Z</dcterms:created>
  <dcterms:modified xsi:type="dcterms:W3CDTF">2025-12-10T11:31:24Z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0x0101000C06AAAE19341B4A892B4C5F7B4B5A19</vt:lpwstr>
  </property>
</Properties>
</file>